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lg\AppData\Local\Microsoft\Windows\INetCache\Content.Outlook\0QP4BKRY\"/>
    </mc:Choice>
  </mc:AlternateContent>
  <xr:revisionPtr revIDLastSave="0" documentId="13_ncr:1_{C54C1F96-A5CF-4DDB-8EFA-4651B860CA9A}" xr6:coauthVersionLast="47" xr6:coauthVersionMax="47" xr10:uidLastSave="{00000000-0000-0000-0000-000000000000}"/>
  <bookViews>
    <workbookView xWindow="-120" yWindow="-120" windowWidth="29040" windowHeight="15840" tabRatio="565" xr2:uid="{00000000-000D-0000-FFFF-FFFF00000000}"/>
  </bookViews>
  <sheets>
    <sheet name="שטפונות אפריל2025" sheetId="1" r:id="rId1"/>
    <sheet name="קולחיםאפריל2025" sheetId="2" state="hidden" r:id="rId2"/>
    <sheet name="Sheet3" sheetId="3" r:id="rId3"/>
  </sheets>
  <definedNames>
    <definedName name="OLE_LINK2" localSheetId="0">'שטפונות אפריל2025'!#REF!</definedName>
  </definedNames>
  <calcPr calcId="191029" iterate="1" iterateCount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H23" i="2"/>
  <c r="G23" i="2"/>
  <c r="F23" i="2"/>
  <c r="E23" i="2"/>
  <c r="D23" i="2"/>
  <c r="C23" i="2"/>
  <c r="B23" i="2"/>
  <c r="C26" i="1" l="1"/>
  <c r="C23" i="1"/>
  <c r="C24" i="1" s="1"/>
  <c r="C22" i="1"/>
  <c r="O26" i="1" l="1"/>
  <c r="O23" i="1"/>
  <c r="O24" i="1" s="1"/>
  <c r="O22" i="1"/>
  <c r="B29" i="2"/>
  <c r="B26" i="2"/>
  <c r="B27" i="2" s="1"/>
  <c r="B25" i="2"/>
  <c r="D29" i="2"/>
  <c r="C29" i="2"/>
  <c r="D26" i="2"/>
  <c r="D27" i="2" s="1"/>
  <c r="C26" i="2"/>
  <c r="C27" i="2" s="1"/>
  <c r="D25" i="2"/>
  <c r="C25" i="2"/>
  <c r="E29" i="2"/>
  <c r="E26" i="2"/>
  <c r="E27" i="2" s="1"/>
  <c r="E25" i="2"/>
  <c r="F29" i="2"/>
  <c r="F26" i="2"/>
  <c r="F27" i="2" s="1"/>
  <c r="F25" i="2"/>
  <c r="H29" i="2"/>
  <c r="H26" i="2"/>
  <c r="H27" i="2" s="1"/>
  <c r="H25" i="2"/>
  <c r="G29" i="2"/>
  <c r="G26" i="2"/>
  <c r="G27" i="2" s="1"/>
  <c r="G25" i="2"/>
  <c r="I29" i="2"/>
  <c r="I26" i="2"/>
  <c r="I27" i="2" s="1"/>
  <c r="I25" i="2"/>
  <c r="N26" i="1" l="1"/>
  <c r="N23" i="1"/>
  <c r="N24" i="1" s="1"/>
  <c r="N22" i="1"/>
  <c r="M26" i="1" l="1"/>
  <c r="M23" i="1"/>
  <c r="M24" i="1" s="1"/>
  <c r="M22" i="1"/>
  <c r="P23" i="1" l="1"/>
  <c r="P24" i="1" s="1"/>
  <c r="P22" i="1"/>
  <c r="P26" i="1"/>
  <c r="Q26" i="1"/>
  <c r="L26" i="1"/>
  <c r="J26" i="1"/>
  <c r="H26" i="1"/>
  <c r="F26" i="1"/>
  <c r="D26" i="1"/>
  <c r="B26" i="1"/>
  <c r="L23" i="1"/>
  <c r="L24" i="1" s="1"/>
  <c r="L22" i="1"/>
  <c r="J23" i="1"/>
  <c r="J24" i="1" s="1"/>
  <c r="J22" i="1"/>
  <c r="Q23" i="1"/>
  <c r="Q24" i="1" s="1"/>
  <c r="Q22" i="1"/>
  <c r="H23" i="1"/>
  <c r="H24" i="1" s="1"/>
  <c r="H22" i="1"/>
  <c r="F23" i="1"/>
  <c r="F24" i="1" s="1"/>
  <c r="F22" i="1"/>
  <c r="D23" i="1"/>
  <c r="D24" i="1" s="1"/>
  <c r="D22" i="1"/>
  <c r="B23" i="1"/>
  <c r="B24" i="1" s="1"/>
  <c r="B22" i="1"/>
</calcChain>
</file>

<file path=xl/sharedStrings.xml><?xml version="1.0" encoding="utf-8"?>
<sst xmlns="http://schemas.openxmlformats.org/spreadsheetml/2006/main" count="374" uniqueCount="93">
  <si>
    <t>מאגר</t>
  </si>
  <si>
    <t>בני ישראל</t>
  </si>
  <si>
    <t>רוויה</t>
  </si>
  <si>
    <t>שעבנייה</t>
  </si>
  <si>
    <t>מרום גולן</t>
  </si>
  <si>
    <t>עורבים</t>
  </si>
  <si>
    <t>אל שייך</t>
  </si>
  <si>
    <t>מספר</t>
  </si>
  <si>
    <t>פני מים</t>
  </si>
  <si>
    <t>יציאה</t>
  </si>
  <si>
    <t>עומק</t>
  </si>
  <si>
    <t>pH</t>
  </si>
  <si>
    <t>SAR</t>
  </si>
  <si>
    <t>אצות</t>
  </si>
  <si>
    <t>נוספים</t>
  </si>
  <si>
    <t>גורמי סתימה</t>
  </si>
  <si>
    <t>זמן מכ"ס</t>
  </si>
  <si>
    <t>קופפודה בליטר</t>
  </si>
  <si>
    <t>נאופלי</t>
  </si>
  <si>
    <t>קלדוצרה בליטר</t>
  </si>
  <si>
    <t>קופפודה</t>
  </si>
  <si>
    <t>&lt;0.5</t>
  </si>
  <si>
    <t>Navicula</t>
  </si>
  <si>
    <t>Chlorella</t>
  </si>
  <si>
    <t>צינור ראשי 50"</t>
  </si>
  <si>
    <t>רוטיפרה בליטר</t>
  </si>
  <si>
    <t>קונטרה</t>
  </si>
  <si>
    <t>נחל משושים</t>
  </si>
  <si>
    <t>בראון</t>
  </si>
  <si>
    <t>Cyclotella</t>
  </si>
  <si>
    <t xml:space="preserve"> </t>
  </si>
  <si>
    <t>מאגר נס</t>
  </si>
  <si>
    <t>מאגר צור</t>
  </si>
  <si>
    <t>מאגר אורטל</t>
  </si>
  <si>
    <t>מאגר מיצר</t>
  </si>
  <si>
    <t>מאגר דינור</t>
  </si>
  <si>
    <t>N.D.</t>
  </si>
  <si>
    <t>Ankistrodesmus</t>
  </si>
  <si>
    <t>עכירות (NTU)</t>
  </si>
  <si>
    <t>כלורופיל (מיקג'/ל')</t>
  </si>
  <si>
    <t>פוט' רדוקס (mV)</t>
  </si>
  <si>
    <t>מוליכות חשמלית (dS/m)</t>
  </si>
  <si>
    <t>כלוריד (מג"ל)</t>
  </si>
  <si>
    <t>נתרן (מאק"ל)</t>
  </si>
  <si>
    <t>TSS  (מג"ל)</t>
  </si>
  <si>
    <t>חנקה (N:NO3) (מג"ל)</t>
  </si>
  <si>
    <t>אמון  (N:NH3) (מג"ל)</t>
  </si>
  <si>
    <t>חנקן קלדהל (מג"ל)</t>
  </si>
  <si>
    <t>זרחן מסיס (מג"ל)</t>
  </si>
  <si>
    <t>קשיות כללית  (מג"ל)</t>
  </si>
  <si>
    <t>סידן (מג"ל)</t>
  </si>
  <si>
    <t>מגנזיום (מג"ל)</t>
  </si>
  <si>
    <t>בורון מסיס (מג"ל)</t>
  </si>
  <si>
    <t>ברזל (מג"ל)</t>
  </si>
  <si>
    <t>אבץ (מג"ל)</t>
  </si>
  <si>
    <t>מנגן (מג"ל)</t>
  </si>
  <si>
    <t>סידן + מגנזיום  (מאק"ל)</t>
  </si>
  <si>
    <t>סידן  (מאק"ל)</t>
  </si>
  <si>
    <t>מגנזיום (מאק"ל)</t>
  </si>
  <si>
    <t>אשלגן כללי  (מג"ל)</t>
  </si>
  <si>
    <t>זרחן (PO4)  (מג"ל)</t>
  </si>
  <si>
    <t xml:space="preserve"> BOD  (מג"ל)</t>
  </si>
  <si>
    <r>
      <t xml:space="preserve">טמפרטורה  </t>
    </r>
    <r>
      <rPr>
        <b/>
        <vertAlign val="superscript"/>
        <sz val="12"/>
        <rFont val="Arial"/>
        <family val="2"/>
      </rPr>
      <t>0</t>
    </r>
    <r>
      <rPr>
        <b/>
        <sz val="12"/>
        <rFont val="Arial"/>
        <family val="2"/>
      </rPr>
      <t>C</t>
    </r>
  </si>
  <si>
    <t>חמצן  (מג"ל)</t>
  </si>
  <si>
    <t>חמרה תחתון</t>
  </si>
  <si>
    <t>קלדוצרה</t>
  </si>
  <si>
    <t>אשלגן מסיס (מאק"ל)</t>
  </si>
  <si>
    <t>COD (מג"ל)</t>
  </si>
  <si>
    <t>Scenedesmus</t>
  </si>
  <si>
    <t>כלוריד (מאק"ל)</t>
  </si>
  <si>
    <t>Melozira</t>
  </si>
  <si>
    <t>&gt;10</t>
  </si>
  <si>
    <t>Pediastrum</t>
  </si>
  <si>
    <t>חסר</t>
  </si>
  <si>
    <t>8.4.2025</t>
  </si>
  <si>
    <t>&gt;6</t>
  </si>
  <si>
    <t>&gt;5</t>
  </si>
  <si>
    <t xml:space="preserve">חושן </t>
  </si>
  <si>
    <t>רוטיפרה</t>
  </si>
  <si>
    <t>ביצי בריוזואה</t>
  </si>
  <si>
    <t>שרידי ז.פ.</t>
  </si>
  <si>
    <t>רפש בקטריולוגי</t>
  </si>
  <si>
    <t>&lt;25</t>
  </si>
  <si>
    <t>&lt;0.3</t>
  </si>
  <si>
    <t>Phormidium</t>
  </si>
  <si>
    <t>Amphora</t>
  </si>
  <si>
    <t>Planktospheria</t>
  </si>
  <si>
    <t>Chlamidomonas</t>
  </si>
  <si>
    <t>Oocystis</t>
  </si>
  <si>
    <t>Stephanodiscus</t>
  </si>
  <si>
    <t>אין תוצאה</t>
  </si>
  <si>
    <t>אשלגן מסיס (מג"ל)</t>
  </si>
  <si>
    <t>Treubaria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</si>
</sst>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readingOrder="2"/>
    </xf>
    <xf numFmtId="0" fontId="0" fillId="0" borderId="0" xfId="0" applyAlignment="1">
      <alignment readingOrder="2"/>
    </xf>
    <xf numFmtId="0" fontId="6" fillId="0" borderId="0" xfId="0" applyFont="1" applyAlignment="1">
      <alignment readingOrder="2"/>
    </xf>
    <xf numFmtId="0" fontId="0" fillId="0" borderId="1" xfId="0" applyBorder="1" applyAlignment="1">
      <alignment readingOrder="2"/>
    </xf>
    <xf numFmtId="2" fontId="0" fillId="0" borderId="0" xfId="0" applyNumberFormat="1" applyAlignment="1">
      <alignment readingOrder="2"/>
    </xf>
    <xf numFmtId="0" fontId="0" fillId="0" borderId="4" xfId="0" applyBorder="1" applyAlignment="1">
      <alignment readingOrder="2"/>
    </xf>
    <xf numFmtId="0" fontId="0" fillId="0" borderId="0" xfId="0" applyAlignment="1">
      <alignment horizontal="right" readingOrder="2"/>
    </xf>
    <xf numFmtId="0" fontId="9" fillId="0" borderId="0" xfId="0" applyFont="1" applyAlignment="1">
      <alignment horizontal="right" readingOrder="2"/>
    </xf>
    <xf numFmtId="0" fontId="6" fillId="0" borderId="0" xfId="0" applyFont="1" applyAlignment="1">
      <alignment vertical="center" readingOrder="2"/>
    </xf>
    <xf numFmtId="0" fontId="1" fillId="0" borderId="0" xfId="0" applyFont="1" applyAlignment="1">
      <alignment readingOrder="2"/>
    </xf>
    <xf numFmtId="0" fontId="6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readingOrder="2"/>
    </xf>
    <xf numFmtId="0" fontId="0" fillId="0" borderId="3" xfId="0" applyBorder="1" applyAlignment="1">
      <alignment readingOrder="2"/>
    </xf>
    <xf numFmtId="164" fontId="0" fillId="0" borderId="0" xfId="0" applyNumberFormat="1" applyAlignment="1">
      <alignment readingOrder="2"/>
    </xf>
    <xf numFmtId="0" fontId="0" fillId="0" borderId="2" xfId="0" applyBorder="1" applyAlignment="1">
      <alignment readingOrder="2"/>
    </xf>
    <xf numFmtId="0" fontId="2" fillId="0" borderId="0" xfId="0" applyFont="1" applyAlignment="1">
      <alignment horizontal="right" readingOrder="2"/>
    </xf>
    <xf numFmtId="0" fontId="12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right" readingOrder="2"/>
    </xf>
    <xf numFmtId="0" fontId="6" fillId="3" borderId="5" xfId="0" applyFont="1" applyFill="1" applyBorder="1" applyAlignment="1">
      <alignment readingOrder="2"/>
    </xf>
    <xf numFmtId="0" fontId="7" fillId="2" borderId="5" xfId="0" applyFont="1" applyFill="1" applyBorder="1" applyAlignment="1">
      <alignment horizontal="center" vertical="center" readingOrder="2"/>
    </xf>
    <xf numFmtId="0" fontId="7" fillId="3" borderId="5" xfId="0" applyFont="1" applyFill="1" applyBorder="1" applyAlignment="1">
      <alignment horizontal="right" readingOrder="2"/>
    </xf>
    <xf numFmtId="0" fontId="7" fillId="3" borderId="5" xfId="0" applyFont="1" applyFill="1" applyBorder="1" applyAlignment="1">
      <alignment horizontal="center" readingOrder="2"/>
    </xf>
    <xf numFmtId="164" fontId="7" fillId="3" borderId="5" xfId="0" applyNumberFormat="1" applyFont="1" applyFill="1" applyBorder="1" applyAlignment="1">
      <alignment horizontal="center" readingOrder="2"/>
    </xf>
    <xf numFmtId="2" fontId="7" fillId="3" borderId="5" xfId="0" applyNumberFormat="1" applyFont="1" applyFill="1" applyBorder="1" applyAlignment="1">
      <alignment horizontal="center" readingOrder="2"/>
    </xf>
    <xf numFmtId="164" fontId="7" fillId="3" borderId="5" xfId="0" applyNumberFormat="1" applyFont="1" applyFill="1" applyBorder="1" applyAlignment="1">
      <alignment horizontal="center" vertical="top" wrapText="1" readingOrder="2"/>
    </xf>
    <xf numFmtId="164" fontId="7" fillId="3" borderId="5" xfId="0" applyNumberFormat="1" applyFont="1" applyFill="1" applyBorder="1" applyAlignment="1">
      <alignment horizontal="right" readingOrder="2"/>
    </xf>
    <xf numFmtId="1" fontId="7" fillId="3" borderId="5" xfId="0" applyNumberFormat="1" applyFont="1" applyFill="1" applyBorder="1" applyAlignment="1">
      <alignment horizontal="center" readingOrder="2"/>
    </xf>
    <xf numFmtId="2" fontId="7" fillId="3" borderId="5" xfId="0" applyNumberFormat="1" applyFont="1" applyFill="1" applyBorder="1" applyAlignment="1">
      <alignment horizontal="right" readingOrder="2"/>
    </xf>
    <xf numFmtId="164" fontId="11" fillId="3" borderId="5" xfId="0" applyNumberFormat="1" applyFont="1" applyFill="1" applyBorder="1" applyAlignment="1">
      <alignment horizontal="center" readingOrder="2"/>
    </xf>
    <xf numFmtId="0" fontId="7" fillId="3" borderId="5" xfId="0" applyFont="1" applyFill="1" applyBorder="1" applyAlignment="1">
      <alignment horizontal="center" vertical="top" wrapText="1" readingOrder="2"/>
    </xf>
    <xf numFmtId="0" fontId="7" fillId="3" borderId="5" xfId="0" applyFont="1" applyFill="1" applyBorder="1" applyAlignment="1">
      <alignment readingOrder="2"/>
    </xf>
    <xf numFmtId="0" fontId="13" fillId="3" borderId="5" xfId="0" applyFont="1" applyFill="1" applyBorder="1" applyAlignment="1">
      <alignment horizontal="center" readingOrder="2"/>
    </xf>
    <xf numFmtId="2" fontId="6" fillId="3" borderId="5" xfId="0" applyNumberFormat="1" applyFont="1" applyFill="1" applyBorder="1" applyAlignment="1">
      <alignment horizontal="center" readingOrder="2"/>
    </xf>
    <xf numFmtId="0" fontId="7" fillId="3" borderId="5" xfId="0" applyFont="1" applyFill="1" applyBorder="1" applyAlignment="1">
      <alignment horizontal="center" vertical="top" readingOrder="2"/>
    </xf>
    <xf numFmtId="164" fontId="2" fillId="3" borderId="5" xfId="0" applyNumberFormat="1" applyFont="1" applyFill="1" applyBorder="1" applyAlignment="1">
      <alignment horizontal="center" readingOrder="2"/>
    </xf>
    <xf numFmtId="2" fontId="2" fillId="3" borderId="5" xfId="0" applyNumberFormat="1" applyFont="1" applyFill="1" applyBorder="1" applyAlignment="1">
      <alignment horizontal="center" readingOrder="2"/>
    </xf>
    <xf numFmtId="0" fontId="2" fillId="3" borderId="5" xfId="0" applyFont="1" applyFill="1" applyBorder="1" applyAlignment="1">
      <alignment horizontal="center" readingOrder="2"/>
    </xf>
    <xf numFmtId="0" fontId="4" fillId="3" borderId="5" xfId="0" applyFont="1" applyFill="1" applyBorder="1" applyAlignment="1">
      <alignment horizontal="center" readingOrder="2"/>
    </xf>
    <xf numFmtId="0" fontId="8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 wrapText="1" readingOrder="2"/>
    </xf>
    <xf numFmtId="0" fontId="5" fillId="3" borderId="5" xfId="0" applyFont="1" applyFill="1" applyBorder="1" applyAlignment="1">
      <alignment horizontal="center" readingOrder="2"/>
    </xf>
    <xf numFmtId="0" fontId="0" fillId="3" borderId="5" xfId="0" applyFill="1" applyBorder="1" applyAlignment="1">
      <alignment horizontal="center" readingOrder="2"/>
    </xf>
    <xf numFmtId="0" fontId="7" fillId="3" borderId="5" xfId="0" applyFont="1" applyFill="1" applyBorder="1" applyAlignment="1">
      <alignment horizontal="center" vertical="center" readingOrder="2"/>
    </xf>
    <xf numFmtId="1" fontId="2" fillId="3" borderId="5" xfId="0" applyNumberFormat="1" applyFont="1" applyFill="1" applyBorder="1" applyAlignment="1">
      <alignment horizontal="center" readingOrder="2"/>
    </xf>
    <xf numFmtId="0" fontId="8" fillId="3" borderId="5" xfId="0" applyFont="1" applyFill="1" applyBorder="1" applyAlignment="1">
      <alignment horizontal="center" readingOrder="2"/>
    </xf>
    <xf numFmtId="0" fontId="7" fillId="2" borderId="5" xfId="0" applyFont="1" applyFill="1" applyBorder="1" applyAlignment="1">
      <alignment horizontal="center" vertical="center" readingOrder="2"/>
    </xf>
    <xf numFmtId="0" fontId="7" fillId="3" borderId="5" xfId="0" applyFont="1" applyFill="1" applyBorder="1" applyAlignment="1">
      <alignment horizontal="center" readingOrder="2"/>
    </xf>
    <xf numFmtId="0" fontId="2" fillId="0" borderId="0" xfId="0" applyFont="1" applyAlignment="1">
      <alignment horizontal="right" readingOrder="2"/>
    </xf>
    <xf numFmtId="0" fontId="2" fillId="3" borderId="5" xfId="0" applyFont="1" applyFill="1" applyBorder="1" applyAlignment="1">
      <alignment horizontal="center" readingOrder="2"/>
    </xf>
    <xf numFmtId="0" fontId="7" fillId="3" borderId="5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FF99FF"/>
      <color rgb="FF66CCFF"/>
      <color rgb="FFCC99FF"/>
      <color rgb="FFCCFF33"/>
      <color rgb="FFFF9933"/>
      <color rgb="FFFF33CC"/>
      <color rgb="FF66FF33"/>
      <color rgb="FF0099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5"/>
  <sheetViews>
    <sheetView rightToLeft="1" tabSelected="1" zoomScale="60" zoomScaleNormal="60" workbookViewId="0">
      <pane xSplit="1" topLeftCell="B1" activePane="topRight" state="frozen"/>
      <selection activeCell="A12" sqref="A12"/>
      <selection pane="topRight" activeCell="J28" sqref="J28"/>
    </sheetView>
  </sheetViews>
  <sheetFormatPr defaultColWidth="9.140625" defaultRowHeight="12.75" x14ac:dyDescent="0.2"/>
  <cols>
    <col min="1" max="1" width="25.85546875" style="7" bestFit="1" customWidth="1"/>
    <col min="2" max="2" width="19.5703125" style="2" customWidth="1"/>
    <col min="3" max="3" width="17.5703125" style="2" customWidth="1"/>
    <col min="4" max="5" width="19.28515625" style="2" customWidth="1"/>
    <col min="6" max="6" width="20" style="2" customWidth="1"/>
    <col min="7" max="7" width="18.85546875" style="2" customWidth="1"/>
    <col min="8" max="8" width="20.7109375" style="2" customWidth="1"/>
    <col min="9" max="9" width="19.28515625" style="2" customWidth="1"/>
    <col min="10" max="10" width="21.28515625" style="2" customWidth="1"/>
    <col min="11" max="11" width="21.42578125" style="2" customWidth="1"/>
    <col min="12" max="12" width="20" style="2" customWidth="1"/>
    <col min="13" max="13" width="20.28515625" style="2" customWidth="1"/>
    <col min="14" max="16" width="18.140625" style="2" customWidth="1"/>
    <col min="17" max="17" width="24.7109375" style="7" customWidth="1"/>
    <col min="18" max="18" width="21.140625" style="4" customWidth="1"/>
    <col min="19" max="19" width="24.7109375" style="7" customWidth="1"/>
    <col min="20" max="16384" width="9.140625" style="2"/>
  </cols>
  <sheetData>
    <row r="1" spans="1:19" ht="18" x14ac:dyDescent="0.25">
      <c r="A1" s="18" t="s">
        <v>74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8" t="s">
        <v>30</v>
      </c>
      <c r="R1" s="19"/>
      <c r="S1" s="18" t="s">
        <v>30</v>
      </c>
    </row>
    <row r="2" spans="1:19" s="11" customFormat="1" ht="15.75" x14ac:dyDescent="0.2">
      <c r="A2" s="20" t="s">
        <v>0</v>
      </c>
      <c r="B2" s="46" t="s">
        <v>1</v>
      </c>
      <c r="C2" s="46"/>
      <c r="D2" s="46" t="s">
        <v>2</v>
      </c>
      <c r="E2" s="46"/>
      <c r="F2" s="46" t="s">
        <v>3</v>
      </c>
      <c r="G2" s="46"/>
      <c r="H2" s="46" t="s">
        <v>4</v>
      </c>
      <c r="I2" s="46"/>
      <c r="J2" s="46" t="s">
        <v>5</v>
      </c>
      <c r="K2" s="46"/>
      <c r="L2" s="20" t="s">
        <v>6</v>
      </c>
      <c r="M2" s="20" t="s">
        <v>26</v>
      </c>
      <c r="N2" s="20" t="s">
        <v>24</v>
      </c>
      <c r="O2" s="20" t="s">
        <v>27</v>
      </c>
      <c r="P2" s="20" t="s">
        <v>28</v>
      </c>
      <c r="Q2" s="46" t="s">
        <v>77</v>
      </c>
      <c r="R2" s="46"/>
      <c r="S2" s="20" t="s">
        <v>0</v>
      </c>
    </row>
    <row r="3" spans="1:19" ht="15.75" x14ac:dyDescent="0.25">
      <c r="A3" s="21"/>
      <c r="B3" s="22" t="s">
        <v>8</v>
      </c>
      <c r="C3" s="22" t="s">
        <v>9</v>
      </c>
      <c r="D3" s="22" t="s">
        <v>8</v>
      </c>
      <c r="E3" s="22" t="s">
        <v>9</v>
      </c>
      <c r="F3" s="22" t="s">
        <v>8</v>
      </c>
      <c r="G3" s="22" t="s">
        <v>9</v>
      </c>
      <c r="H3" s="22" t="s">
        <v>8</v>
      </c>
      <c r="I3" s="22" t="s">
        <v>9</v>
      </c>
      <c r="J3" s="22" t="s">
        <v>8</v>
      </c>
      <c r="K3" s="22" t="s">
        <v>9</v>
      </c>
      <c r="L3" s="22" t="s">
        <v>8</v>
      </c>
      <c r="M3" s="22" t="s">
        <v>8</v>
      </c>
      <c r="N3" s="22"/>
      <c r="O3" s="22"/>
      <c r="P3" s="22" t="s">
        <v>8</v>
      </c>
      <c r="Q3" s="22" t="s">
        <v>8</v>
      </c>
      <c r="R3" s="22" t="s">
        <v>9</v>
      </c>
      <c r="S3" s="21"/>
    </row>
    <row r="4" spans="1:19" ht="15.75" x14ac:dyDescent="0.25">
      <c r="A4" s="21" t="s">
        <v>10</v>
      </c>
      <c r="B4" s="22"/>
      <c r="C4" s="22"/>
      <c r="D4" s="22">
        <v>11.7</v>
      </c>
      <c r="E4" s="22"/>
      <c r="F4" s="22">
        <v>7.5</v>
      </c>
      <c r="G4" s="22"/>
      <c r="H4" s="22">
        <v>8.1999999999999993</v>
      </c>
      <c r="I4" s="22"/>
      <c r="J4" s="22">
        <v>13.5</v>
      </c>
      <c r="K4" s="22"/>
      <c r="L4" s="22">
        <v>6</v>
      </c>
      <c r="M4" s="22">
        <v>5.3</v>
      </c>
      <c r="N4" s="22"/>
      <c r="O4" s="22"/>
      <c r="P4" s="22"/>
      <c r="Q4" s="22"/>
      <c r="R4" s="22"/>
      <c r="S4" s="21" t="s">
        <v>10</v>
      </c>
    </row>
    <row r="5" spans="1:19" ht="18.75" x14ac:dyDescent="0.25">
      <c r="A5" s="21" t="s">
        <v>62</v>
      </c>
      <c r="B5" s="23">
        <v>18.5</v>
      </c>
      <c r="C5" s="23">
        <v>18.100000000000001</v>
      </c>
      <c r="D5" s="23">
        <v>18.100000000000001</v>
      </c>
      <c r="E5" s="23">
        <v>21.4</v>
      </c>
      <c r="F5" s="23">
        <v>18.5</v>
      </c>
      <c r="G5" s="23">
        <v>18.5</v>
      </c>
      <c r="H5" s="23">
        <v>18.8</v>
      </c>
      <c r="I5" s="23">
        <v>17.3</v>
      </c>
      <c r="J5" s="23">
        <v>16.899999999999999</v>
      </c>
      <c r="K5" s="23">
        <v>16.600000000000001</v>
      </c>
      <c r="L5" s="23">
        <v>20.8</v>
      </c>
      <c r="M5" s="23">
        <v>15.9</v>
      </c>
      <c r="N5" s="23">
        <v>20.8</v>
      </c>
      <c r="O5" s="23"/>
      <c r="P5" s="23">
        <v>16.399999999999999</v>
      </c>
      <c r="Q5" s="22">
        <v>17.600000000000001</v>
      </c>
      <c r="R5" s="23">
        <v>16.2</v>
      </c>
      <c r="S5" s="21" t="s">
        <v>62</v>
      </c>
    </row>
    <row r="6" spans="1:19" ht="15.75" x14ac:dyDescent="0.25">
      <c r="A6" s="21" t="s">
        <v>63</v>
      </c>
      <c r="B6" s="23">
        <v>9.4</v>
      </c>
      <c r="C6" s="23">
        <v>9</v>
      </c>
      <c r="D6" s="23">
        <v>9.5</v>
      </c>
      <c r="E6" s="23">
        <v>4.2</v>
      </c>
      <c r="F6" s="23">
        <v>10.199999999999999</v>
      </c>
      <c r="G6" s="23">
        <v>9</v>
      </c>
      <c r="H6" s="23">
        <v>8.1</v>
      </c>
      <c r="I6" s="23">
        <v>7.6</v>
      </c>
      <c r="J6" s="23">
        <v>8.6999999999999993</v>
      </c>
      <c r="K6" s="23">
        <v>8.3000000000000007</v>
      </c>
      <c r="L6" s="23">
        <v>9.1</v>
      </c>
      <c r="M6" s="23">
        <v>8.5</v>
      </c>
      <c r="N6" s="23">
        <v>8.9</v>
      </c>
      <c r="O6" s="23"/>
      <c r="P6" s="23">
        <v>8.5</v>
      </c>
      <c r="Q6" s="22">
        <v>10.8</v>
      </c>
      <c r="R6" s="23">
        <v>10.8</v>
      </c>
      <c r="S6" s="21" t="s">
        <v>63</v>
      </c>
    </row>
    <row r="7" spans="1:19" ht="15.75" x14ac:dyDescent="0.25">
      <c r="A7" s="21" t="s">
        <v>11</v>
      </c>
      <c r="B7" s="23">
        <v>8.4</v>
      </c>
      <c r="C7" s="23">
        <v>8.4</v>
      </c>
      <c r="D7" s="23">
        <v>8.1999999999999993</v>
      </c>
      <c r="E7" s="23">
        <v>7.7</v>
      </c>
      <c r="F7" s="23">
        <v>8.4</v>
      </c>
      <c r="G7" s="23">
        <v>8.1999999999999993</v>
      </c>
      <c r="H7" s="23">
        <v>8</v>
      </c>
      <c r="I7" s="23">
        <v>8</v>
      </c>
      <c r="J7" s="23">
        <v>7.9</v>
      </c>
      <c r="K7" s="23">
        <v>7.8</v>
      </c>
      <c r="L7" s="23">
        <v>8.3000000000000007</v>
      </c>
      <c r="M7" s="23">
        <v>7.9</v>
      </c>
      <c r="N7" s="23">
        <v>8</v>
      </c>
      <c r="O7" s="23">
        <v>8.1</v>
      </c>
      <c r="P7" s="23">
        <v>8.3000000000000007</v>
      </c>
      <c r="Q7" s="22">
        <v>8.9</v>
      </c>
      <c r="R7" s="23">
        <v>9</v>
      </c>
      <c r="S7" s="21" t="s">
        <v>11</v>
      </c>
    </row>
    <row r="8" spans="1:19" ht="15.75" x14ac:dyDescent="0.25">
      <c r="A8" s="21" t="s">
        <v>41</v>
      </c>
      <c r="B8" s="24">
        <v>0.79</v>
      </c>
      <c r="C8" s="24">
        <v>0.78</v>
      </c>
      <c r="D8" s="24">
        <v>1.1100000000000001</v>
      </c>
      <c r="E8" s="24">
        <v>1.1299999999999999</v>
      </c>
      <c r="F8" s="24">
        <v>1.04</v>
      </c>
      <c r="G8" s="24">
        <v>1.05</v>
      </c>
      <c r="H8" s="24">
        <v>1.1399999999999999</v>
      </c>
      <c r="I8" s="24">
        <v>1.1499999999999999</v>
      </c>
      <c r="J8" s="24">
        <v>1.03</v>
      </c>
      <c r="K8" s="24">
        <v>1.03</v>
      </c>
      <c r="L8" s="24">
        <v>0.42</v>
      </c>
      <c r="M8" s="24">
        <v>1.1299999999999999</v>
      </c>
      <c r="N8" s="24">
        <v>1.1000000000000001</v>
      </c>
      <c r="O8" s="24">
        <v>0.46</v>
      </c>
      <c r="P8" s="24">
        <v>0.85</v>
      </c>
      <c r="Q8" s="22">
        <v>0.32</v>
      </c>
      <c r="R8" s="24">
        <v>0.33</v>
      </c>
      <c r="S8" s="21" t="s">
        <v>41</v>
      </c>
    </row>
    <row r="9" spans="1:19" ht="15.75" x14ac:dyDescent="0.25">
      <c r="A9" s="21" t="s">
        <v>40</v>
      </c>
      <c r="B9" s="22">
        <v>165</v>
      </c>
      <c r="C9" s="22">
        <v>169</v>
      </c>
      <c r="D9" s="22">
        <v>167</v>
      </c>
      <c r="E9" s="22">
        <v>164</v>
      </c>
      <c r="F9" s="22">
        <v>71</v>
      </c>
      <c r="G9" s="22">
        <v>151</v>
      </c>
      <c r="H9" s="22">
        <v>176</v>
      </c>
      <c r="I9" s="22">
        <v>130</v>
      </c>
      <c r="J9" s="22">
        <v>188</v>
      </c>
      <c r="K9" s="22">
        <v>190</v>
      </c>
      <c r="L9" s="22">
        <v>172</v>
      </c>
      <c r="M9" s="22">
        <v>179</v>
      </c>
      <c r="N9" s="22">
        <v>164</v>
      </c>
      <c r="O9" s="22"/>
      <c r="P9" s="22">
        <v>169</v>
      </c>
      <c r="Q9" s="22">
        <v>117</v>
      </c>
      <c r="R9" s="22">
        <v>59</v>
      </c>
      <c r="S9" s="21" t="s">
        <v>40</v>
      </c>
    </row>
    <row r="10" spans="1:19" s="13" customFormat="1" ht="15" customHeight="1" x14ac:dyDescent="0.25">
      <c r="A10" s="21" t="s">
        <v>39</v>
      </c>
      <c r="B10" s="23">
        <v>17.690000000000001</v>
      </c>
      <c r="C10" s="23">
        <v>16.97</v>
      </c>
      <c r="D10" s="23">
        <v>7.4889999999999999</v>
      </c>
      <c r="E10" s="23">
        <v>4.63</v>
      </c>
      <c r="F10" s="23">
        <v>7.2640000000000002</v>
      </c>
      <c r="G10" s="23">
        <v>7.4880000000000004</v>
      </c>
      <c r="H10" s="23">
        <v>16.13</v>
      </c>
      <c r="I10" s="23">
        <v>21.96</v>
      </c>
      <c r="J10" s="25">
        <v>20.68</v>
      </c>
      <c r="K10" s="25">
        <v>21.1</v>
      </c>
      <c r="L10" s="23">
        <v>27.49</v>
      </c>
      <c r="M10" s="23">
        <v>7.5339999999999998</v>
      </c>
      <c r="N10" s="23">
        <v>12.97</v>
      </c>
      <c r="O10" s="23"/>
      <c r="P10" s="23">
        <v>6.1289999999999996</v>
      </c>
      <c r="Q10" s="22">
        <v>20.329999999999998</v>
      </c>
      <c r="R10" s="23">
        <v>27.17</v>
      </c>
      <c r="S10" s="21" t="s">
        <v>39</v>
      </c>
    </row>
    <row r="11" spans="1:19" s="14" customFormat="1" ht="15.75" x14ac:dyDescent="0.25">
      <c r="A11" s="26" t="s">
        <v>38</v>
      </c>
      <c r="B11" s="23">
        <v>0.47</v>
      </c>
      <c r="C11" s="23">
        <v>0.377</v>
      </c>
      <c r="D11" s="23">
        <v>0.13</v>
      </c>
      <c r="E11" s="23">
        <v>0.1</v>
      </c>
      <c r="F11" s="23">
        <v>0.222</v>
      </c>
      <c r="G11" s="23">
        <v>0.152</v>
      </c>
      <c r="H11" s="23">
        <v>5.8000000000000003E-2</v>
      </c>
      <c r="I11" s="23">
        <v>0.10199999999999999</v>
      </c>
      <c r="J11" s="23">
        <v>0.1</v>
      </c>
      <c r="K11" s="23">
        <v>0.1</v>
      </c>
      <c r="L11" s="23">
        <v>0.46800000000000003</v>
      </c>
      <c r="M11" s="23">
        <v>8.8999999999999996E-2</v>
      </c>
      <c r="N11" s="23">
        <v>0.1</v>
      </c>
      <c r="O11" s="23"/>
      <c r="P11" s="23">
        <v>5.0999999999999997E-2</v>
      </c>
      <c r="Q11" s="23">
        <v>2.5999999999999999E-2</v>
      </c>
      <c r="R11" s="23">
        <v>0.1</v>
      </c>
      <c r="S11" s="26" t="s">
        <v>38</v>
      </c>
    </row>
    <row r="12" spans="1:19" s="10" customFormat="1" ht="15.75" x14ac:dyDescent="0.25">
      <c r="A12" s="21" t="s">
        <v>44</v>
      </c>
      <c r="B12" s="27">
        <v>28</v>
      </c>
      <c r="C12" s="27">
        <v>43</v>
      </c>
      <c r="D12" s="27">
        <v>17.5</v>
      </c>
      <c r="E12" s="27">
        <v>2.5</v>
      </c>
      <c r="F12" s="27">
        <v>43</v>
      </c>
      <c r="G12" s="27">
        <v>17</v>
      </c>
      <c r="H12" s="27">
        <v>19.5</v>
      </c>
      <c r="I12" s="27">
        <v>19</v>
      </c>
      <c r="J12" s="27">
        <v>9</v>
      </c>
      <c r="K12" s="27">
        <v>9</v>
      </c>
      <c r="L12" s="27">
        <v>48</v>
      </c>
      <c r="M12" s="27">
        <v>11.5</v>
      </c>
      <c r="N12" s="27">
        <v>5</v>
      </c>
      <c r="O12" s="27">
        <v>23</v>
      </c>
      <c r="P12" s="27">
        <v>6</v>
      </c>
      <c r="Q12" s="22">
        <v>6.5</v>
      </c>
      <c r="R12" s="27">
        <v>4.5</v>
      </c>
      <c r="S12" s="21" t="s">
        <v>44</v>
      </c>
    </row>
    <row r="13" spans="1:19" s="5" customFormat="1" ht="15.75" x14ac:dyDescent="0.25">
      <c r="A13" s="28" t="s">
        <v>42</v>
      </c>
      <c r="B13" s="29">
        <v>154.6</v>
      </c>
      <c r="C13" s="22">
        <v>155.5</v>
      </c>
      <c r="D13" s="22">
        <v>253.7</v>
      </c>
      <c r="E13" s="22"/>
      <c r="F13" s="22">
        <v>219.6</v>
      </c>
      <c r="G13" s="22"/>
      <c r="H13" s="22">
        <v>20</v>
      </c>
      <c r="I13" s="23"/>
      <c r="J13" s="22">
        <v>22.5</v>
      </c>
      <c r="K13" s="22"/>
      <c r="L13" s="22">
        <v>29</v>
      </c>
      <c r="M13" s="22">
        <v>20</v>
      </c>
      <c r="N13" s="22">
        <v>239</v>
      </c>
      <c r="O13" s="22">
        <v>1.1000000000000001</v>
      </c>
      <c r="P13" s="22">
        <v>41.5</v>
      </c>
      <c r="Q13" s="24">
        <v>27.1</v>
      </c>
      <c r="R13" s="22"/>
      <c r="S13" s="28" t="s">
        <v>42</v>
      </c>
    </row>
    <row r="14" spans="1:19" ht="15.75" x14ac:dyDescent="0.25">
      <c r="A14" s="21" t="s">
        <v>43</v>
      </c>
      <c r="B14" s="22">
        <v>4.04</v>
      </c>
      <c r="C14" s="22">
        <v>4.16</v>
      </c>
      <c r="D14" s="22">
        <v>5.91</v>
      </c>
      <c r="E14" s="22"/>
      <c r="F14" s="22">
        <v>5.48</v>
      </c>
      <c r="G14" s="22"/>
      <c r="H14" s="22">
        <v>1.5</v>
      </c>
      <c r="I14" s="22"/>
      <c r="J14" s="22">
        <v>1.35</v>
      </c>
      <c r="K14" s="22"/>
      <c r="L14" s="22">
        <v>1.81</v>
      </c>
      <c r="M14" s="22">
        <v>1.1499999999999999</v>
      </c>
      <c r="N14" s="22">
        <v>5.76</v>
      </c>
      <c r="O14" s="22">
        <v>1.61</v>
      </c>
      <c r="P14" s="22">
        <v>2.42</v>
      </c>
      <c r="Q14" s="22">
        <v>2.72</v>
      </c>
      <c r="R14" s="22"/>
      <c r="S14" s="21" t="s">
        <v>43</v>
      </c>
    </row>
    <row r="15" spans="1:19" ht="15.75" x14ac:dyDescent="0.25">
      <c r="A15" s="21" t="s">
        <v>45</v>
      </c>
      <c r="B15" s="22" t="s">
        <v>21</v>
      </c>
      <c r="C15" s="22" t="s">
        <v>21</v>
      </c>
      <c r="D15" s="22" t="s">
        <v>21</v>
      </c>
      <c r="E15" s="22"/>
      <c r="F15" s="22" t="s">
        <v>21</v>
      </c>
      <c r="G15" s="22"/>
      <c r="H15" s="22" t="s">
        <v>21</v>
      </c>
      <c r="I15" s="22"/>
      <c r="J15" s="22" t="s">
        <v>21</v>
      </c>
      <c r="K15" s="22"/>
      <c r="L15" s="22" t="s">
        <v>21</v>
      </c>
      <c r="M15" s="22" t="s">
        <v>21</v>
      </c>
      <c r="N15" s="22">
        <v>3.5</v>
      </c>
      <c r="O15" s="22">
        <v>0</v>
      </c>
      <c r="P15" s="22" t="s">
        <v>21</v>
      </c>
      <c r="Q15" s="22">
        <v>0.8</v>
      </c>
      <c r="R15" s="22"/>
      <c r="S15" s="21" t="s">
        <v>45</v>
      </c>
    </row>
    <row r="16" spans="1:19" ht="15.75" x14ac:dyDescent="0.25">
      <c r="A16" s="21" t="s">
        <v>46</v>
      </c>
      <c r="B16" s="22">
        <v>1.1000000000000001</v>
      </c>
      <c r="C16" s="22">
        <v>1.4</v>
      </c>
      <c r="D16" s="22">
        <v>1</v>
      </c>
      <c r="E16" s="22"/>
      <c r="F16" s="22">
        <v>1.3</v>
      </c>
      <c r="G16" s="22"/>
      <c r="H16" s="22">
        <v>1.4</v>
      </c>
      <c r="I16" s="22"/>
      <c r="J16" s="22">
        <v>1.1000000000000001</v>
      </c>
      <c r="K16" s="22"/>
      <c r="L16" s="22">
        <v>0.8</v>
      </c>
      <c r="M16" s="22">
        <v>0.7</v>
      </c>
      <c r="N16" s="22">
        <v>0.5</v>
      </c>
      <c r="O16" s="22">
        <v>0.1</v>
      </c>
      <c r="P16" s="22">
        <v>0.9</v>
      </c>
      <c r="Q16" s="22">
        <v>0.5</v>
      </c>
      <c r="R16" s="22"/>
      <c r="S16" s="21" t="s">
        <v>46</v>
      </c>
    </row>
    <row r="17" spans="1:19" ht="15.75" x14ac:dyDescent="0.25">
      <c r="A17" s="21" t="s">
        <v>47</v>
      </c>
      <c r="B17" s="22">
        <v>5.3</v>
      </c>
      <c r="C17" s="22">
        <v>6.1</v>
      </c>
      <c r="D17" s="22">
        <v>5.9</v>
      </c>
      <c r="E17" s="22"/>
      <c r="F17" s="22">
        <v>6</v>
      </c>
      <c r="G17" s="22"/>
      <c r="H17" s="22">
        <v>5.8</v>
      </c>
      <c r="I17" s="22"/>
      <c r="J17" s="22">
        <v>5.4</v>
      </c>
      <c r="K17" s="22"/>
      <c r="L17" s="22">
        <v>4.9000000000000004</v>
      </c>
      <c r="M17" s="22">
        <v>4</v>
      </c>
      <c r="N17" s="22">
        <v>5</v>
      </c>
      <c r="O17" s="22">
        <v>2</v>
      </c>
      <c r="P17" s="22">
        <v>4.9000000000000004</v>
      </c>
      <c r="Q17" s="22">
        <v>4.5</v>
      </c>
      <c r="R17" s="22"/>
      <c r="S17" s="21" t="s">
        <v>47</v>
      </c>
    </row>
    <row r="18" spans="1:19" ht="15.75" x14ac:dyDescent="0.25">
      <c r="A18" s="21" t="s">
        <v>48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 t="s">
        <v>21</v>
      </c>
      <c r="P18" s="22"/>
      <c r="Q18" s="22"/>
      <c r="R18" s="22"/>
      <c r="S18" s="21" t="s">
        <v>48</v>
      </c>
    </row>
    <row r="19" spans="1:19" ht="15.75" x14ac:dyDescent="0.25">
      <c r="A19" s="21" t="s">
        <v>60</v>
      </c>
      <c r="B19" s="22">
        <v>0.1</v>
      </c>
      <c r="C19" s="22">
        <v>0.1</v>
      </c>
      <c r="D19" s="22">
        <v>0.1</v>
      </c>
      <c r="E19" s="22"/>
      <c r="F19" s="22">
        <v>0</v>
      </c>
      <c r="G19" s="22"/>
      <c r="H19" s="22">
        <v>0</v>
      </c>
      <c r="I19" s="22"/>
      <c r="J19" s="22">
        <v>0</v>
      </c>
      <c r="K19" s="22"/>
      <c r="L19" s="22">
        <v>0</v>
      </c>
      <c r="M19" s="22">
        <v>0</v>
      </c>
      <c r="N19" s="22">
        <v>0</v>
      </c>
      <c r="O19" s="22">
        <v>0.86</v>
      </c>
      <c r="P19" s="22">
        <v>0</v>
      </c>
      <c r="Q19" s="22">
        <v>0</v>
      </c>
      <c r="R19" s="22"/>
      <c r="S19" s="21" t="s">
        <v>60</v>
      </c>
    </row>
    <row r="20" spans="1:19" ht="15.75" x14ac:dyDescent="0.25">
      <c r="A20" s="21" t="s">
        <v>59</v>
      </c>
      <c r="B20" s="22">
        <v>5</v>
      </c>
      <c r="C20" s="22">
        <v>5</v>
      </c>
      <c r="D20" s="22">
        <v>5.8</v>
      </c>
      <c r="E20" s="22"/>
      <c r="F20" s="22">
        <v>6.7</v>
      </c>
      <c r="G20" s="22"/>
      <c r="H20" s="22">
        <v>4.2</v>
      </c>
      <c r="I20" s="22"/>
      <c r="J20" s="22">
        <v>4.2</v>
      </c>
      <c r="K20" s="22"/>
      <c r="L20" s="22">
        <v>4.2</v>
      </c>
      <c r="M20" s="22">
        <v>4.2</v>
      </c>
      <c r="N20" s="22">
        <v>5.8</v>
      </c>
      <c r="O20" s="22"/>
      <c r="P20" s="22">
        <v>7.5</v>
      </c>
      <c r="Q20" s="22">
        <v>3.3</v>
      </c>
      <c r="R20" s="22"/>
      <c r="S20" s="21" t="s">
        <v>59</v>
      </c>
    </row>
    <row r="21" spans="1:19" ht="15.75" x14ac:dyDescent="0.25">
      <c r="A21" s="21" t="s">
        <v>56</v>
      </c>
      <c r="B21" s="24">
        <v>4</v>
      </c>
      <c r="C21" s="24">
        <v>4.2</v>
      </c>
      <c r="D21" s="24">
        <v>5.8</v>
      </c>
      <c r="E21" s="24"/>
      <c r="F21" s="24">
        <v>4.8</v>
      </c>
      <c r="G21" s="22"/>
      <c r="H21" s="24">
        <v>13.2</v>
      </c>
      <c r="I21" s="22"/>
      <c r="J21" s="24">
        <v>9.8000000000000007</v>
      </c>
      <c r="K21" s="24"/>
      <c r="L21" s="24">
        <v>3.8</v>
      </c>
      <c r="M21" s="24">
        <v>12</v>
      </c>
      <c r="N21" s="24">
        <v>5.4</v>
      </c>
      <c r="O21" s="24">
        <v>2.9</v>
      </c>
      <c r="P21" s="24">
        <v>7.4</v>
      </c>
      <c r="Q21" s="22">
        <v>2.2000000000000002</v>
      </c>
      <c r="R21" s="22"/>
      <c r="S21" s="21" t="s">
        <v>56</v>
      </c>
    </row>
    <row r="22" spans="1:19" ht="15.75" x14ac:dyDescent="0.25">
      <c r="A22" s="21" t="s">
        <v>49</v>
      </c>
      <c r="B22" s="22">
        <f>+B21*50</f>
        <v>200</v>
      </c>
      <c r="C22" s="22">
        <f>+C21*50</f>
        <v>210</v>
      </c>
      <c r="D22" s="22">
        <f>+D21*50</f>
        <v>290</v>
      </c>
      <c r="E22" s="22"/>
      <c r="F22" s="22">
        <f>+F21*50</f>
        <v>240</v>
      </c>
      <c r="G22" s="22"/>
      <c r="H22" s="22">
        <f>+H21*50</f>
        <v>660</v>
      </c>
      <c r="I22" s="22"/>
      <c r="J22" s="22">
        <f>+J21*50</f>
        <v>490.00000000000006</v>
      </c>
      <c r="K22" s="22"/>
      <c r="L22" s="22">
        <f t="shared" ref="L22:Q22" si="0">+L21*50</f>
        <v>190</v>
      </c>
      <c r="M22" s="22">
        <f t="shared" si="0"/>
        <v>600</v>
      </c>
      <c r="N22" s="22">
        <f t="shared" si="0"/>
        <v>270</v>
      </c>
      <c r="O22" s="22">
        <f t="shared" si="0"/>
        <v>145</v>
      </c>
      <c r="P22" s="22">
        <f t="shared" si="0"/>
        <v>370</v>
      </c>
      <c r="Q22" s="22">
        <f t="shared" si="0"/>
        <v>110.00000000000001</v>
      </c>
      <c r="R22" s="22"/>
      <c r="S22" s="21" t="s">
        <v>49</v>
      </c>
    </row>
    <row r="23" spans="1:19" ht="15.75" x14ac:dyDescent="0.25">
      <c r="A23" s="21" t="s">
        <v>57</v>
      </c>
      <c r="B23" s="22">
        <f>+B21-B25</f>
        <v>1.9900000000000002</v>
      </c>
      <c r="C23" s="22">
        <f>+C21-C25</f>
        <v>2.2300000000000004</v>
      </c>
      <c r="D23" s="22">
        <f>+D21-D25</f>
        <v>3.02</v>
      </c>
      <c r="E23" s="22"/>
      <c r="F23" s="22">
        <f>+F21-F25</f>
        <v>2.1999999999999997</v>
      </c>
      <c r="G23" s="24"/>
      <c r="H23" s="22">
        <f>+H21-H25</f>
        <v>9.52</v>
      </c>
      <c r="I23" s="24"/>
      <c r="J23" s="22">
        <f>+J21-J25</f>
        <v>6.7800000000000011</v>
      </c>
      <c r="K23" s="22"/>
      <c r="L23" s="22">
        <f t="shared" ref="L23:Q23" si="1">+L21-L25</f>
        <v>1.9599999999999997</v>
      </c>
      <c r="M23" s="22">
        <f t="shared" si="1"/>
        <v>8.379999999999999</v>
      </c>
      <c r="N23" s="22">
        <f t="shared" si="1"/>
        <v>2.4600000000000004</v>
      </c>
      <c r="O23" s="22">
        <f t="shared" si="1"/>
        <v>1.2799999999999998</v>
      </c>
      <c r="P23" s="22">
        <f t="shared" si="1"/>
        <v>5.19</v>
      </c>
      <c r="Q23" s="22">
        <f t="shared" si="1"/>
        <v>1.7900000000000003</v>
      </c>
      <c r="R23" s="22"/>
      <c r="S23" s="21" t="s">
        <v>57</v>
      </c>
    </row>
    <row r="24" spans="1:19" ht="15.75" x14ac:dyDescent="0.25">
      <c r="A24" s="21" t="s">
        <v>50</v>
      </c>
      <c r="B24" s="24">
        <f>+B23*20</f>
        <v>39.800000000000004</v>
      </c>
      <c r="C24" s="24">
        <f>+C23*20</f>
        <v>44.600000000000009</v>
      </c>
      <c r="D24" s="24">
        <f>+D23*20</f>
        <v>60.4</v>
      </c>
      <c r="E24" s="24"/>
      <c r="F24" s="24">
        <f>+F23*20</f>
        <v>43.999999999999993</v>
      </c>
      <c r="G24" s="22"/>
      <c r="H24" s="24">
        <f>+H23*20</f>
        <v>190.39999999999998</v>
      </c>
      <c r="I24" s="22"/>
      <c r="J24" s="24">
        <f>+J23*20</f>
        <v>135.60000000000002</v>
      </c>
      <c r="K24" s="24"/>
      <c r="L24" s="24">
        <f t="shared" ref="L24:Q24" si="2">+L23*20</f>
        <v>39.199999999999996</v>
      </c>
      <c r="M24" s="24">
        <f t="shared" si="2"/>
        <v>167.59999999999997</v>
      </c>
      <c r="N24" s="24">
        <f t="shared" si="2"/>
        <v>49.20000000000001</v>
      </c>
      <c r="O24" s="24">
        <f t="shared" si="2"/>
        <v>25.599999999999994</v>
      </c>
      <c r="P24" s="24">
        <f t="shared" si="2"/>
        <v>103.80000000000001</v>
      </c>
      <c r="Q24" s="22">
        <f t="shared" si="2"/>
        <v>35.800000000000004</v>
      </c>
      <c r="R24" s="22"/>
      <c r="S24" s="21" t="s">
        <v>50</v>
      </c>
    </row>
    <row r="25" spans="1:19" ht="15.75" x14ac:dyDescent="0.25">
      <c r="A25" s="21" t="s">
        <v>58</v>
      </c>
      <c r="B25" s="24">
        <v>2.0099999999999998</v>
      </c>
      <c r="C25" s="24">
        <v>1.97</v>
      </c>
      <c r="D25" s="24">
        <v>2.78</v>
      </c>
      <c r="E25" s="24"/>
      <c r="F25" s="24">
        <v>2.6</v>
      </c>
      <c r="G25" s="24"/>
      <c r="H25" s="24">
        <v>3.68</v>
      </c>
      <c r="I25" s="24"/>
      <c r="J25" s="24">
        <v>3.02</v>
      </c>
      <c r="K25" s="24"/>
      <c r="L25" s="24">
        <v>1.84</v>
      </c>
      <c r="M25" s="24">
        <v>3.62</v>
      </c>
      <c r="N25" s="24">
        <v>2.94</v>
      </c>
      <c r="O25" s="24">
        <v>1.62</v>
      </c>
      <c r="P25" s="24">
        <v>2.21</v>
      </c>
      <c r="Q25" s="22">
        <v>0.41</v>
      </c>
      <c r="R25" s="22"/>
      <c r="S25" s="21" t="s">
        <v>58</v>
      </c>
    </row>
    <row r="26" spans="1:19" ht="15.75" x14ac:dyDescent="0.25">
      <c r="A26" s="21" t="s">
        <v>51</v>
      </c>
      <c r="B26" s="24">
        <f>+B25*20</f>
        <v>40.199999999999996</v>
      </c>
      <c r="C26" s="24">
        <f>+C25*20</f>
        <v>39.4</v>
      </c>
      <c r="D26" s="24">
        <f>+D25*20</f>
        <v>55.599999999999994</v>
      </c>
      <c r="E26" s="24"/>
      <c r="F26" s="24">
        <f>+F25*20</f>
        <v>52</v>
      </c>
      <c r="G26" s="24"/>
      <c r="H26" s="24">
        <f>+H25*20</f>
        <v>73.600000000000009</v>
      </c>
      <c r="I26" s="24"/>
      <c r="J26" s="24">
        <f>+J25*20</f>
        <v>60.4</v>
      </c>
      <c r="K26" s="24"/>
      <c r="L26" s="24">
        <f t="shared" ref="L26:Q26" si="3">+L25*20</f>
        <v>36.800000000000004</v>
      </c>
      <c r="M26" s="24">
        <f t="shared" si="3"/>
        <v>72.400000000000006</v>
      </c>
      <c r="N26" s="24">
        <f t="shared" si="3"/>
        <v>58.8</v>
      </c>
      <c r="O26" s="24">
        <f t="shared" si="3"/>
        <v>32.400000000000006</v>
      </c>
      <c r="P26" s="24">
        <f t="shared" si="3"/>
        <v>44.2</v>
      </c>
      <c r="Q26" s="22">
        <f t="shared" si="3"/>
        <v>8.1999999999999993</v>
      </c>
      <c r="R26" s="22"/>
      <c r="S26" s="21" t="s">
        <v>51</v>
      </c>
    </row>
    <row r="27" spans="1:19" ht="15.75" x14ac:dyDescent="0.25">
      <c r="A27" s="21" t="s">
        <v>52</v>
      </c>
      <c r="B27" s="22">
        <v>7.0000000000000007E-2</v>
      </c>
      <c r="C27" s="22">
        <v>0.09</v>
      </c>
      <c r="D27" s="22">
        <v>0.13</v>
      </c>
      <c r="E27" s="22"/>
      <c r="F27" s="22">
        <v>0.11</v>
      </c>
      <c r="G27" s="22"/>
      <c r="H27" s="22">
        <v>0.09</v>
      </c>
      <c r="I27" s="22"/>
      <c r="J27" s="22">
        <v>0.09</v>
      </c>
      <c r="K27" s="22"/>
      <c r="L27" s="22">
        <v>7.0000000000000007E-2</v>
      </c>
      <c r="M27" s="22">
        <v>0.08</v>
      </c>
      <c r="N27" s="22">
        <v>0.13</v>
      </c>
      <c r="O27" s="22">
        <v>0.02</v>
      </c>
      <c r="P27" s="22">
        <v>0.08</v>
      </c>
      <c r="Q27" s="22">
        <v>7.0000000000000007E-2</v>
      </c>
      <c r="R27" s="22"/>
      <c r="S27" s="21" t="s">
        <v>52</v>
      </c>
    </row>
    <row r="28" spans="1:19" ht="15.75" customHeight="1" x14ac:dyDescent="0.25">
      <c r="A28" s="21" t="s">
        <v>53</v>
      </c>
      <c r="B28" s="22" t="s">
        <v>36</v>
      </c>
      <c r="C28" s="22" t="s">
        <v>36</v>
      </c>
      <c r="D28" s="22" t="s">
        <v>36</v>
      </c>
      <c r="E28" s="22" t="s">
        <v>36</v>
      </c>
      <c r="F28" s="22" t="s">
        <v>36</v>
      </c>
      <c r="G28" s="22" t="s">
        <v>36</v>
      </c>
      <c r="H28" s="22" t="s">
        <v>36</v>
      </c>
      <c r="I28" s="22" t="s">
        <v>36</v>
      </c>
      <c r="J28" s="22" t="s">
        <v>36</v>
      </c>
      <c r="K28" s="22" t="s">
        <v>36</v>
      </c>
      <c r="L28" s="22" t="s">
        <v>36</v>
      </c>
      <c r="M28" s="22" t="s">
        <v>36</v>
      </c>
      <c r="N28" s="22" t="s">
        <v>36</v>
      </c>
      <c r="O28" s="22" t="s">
        <v>83</v>
      </c>
      <c r="P28" s="22" t="s">
        <v>36</v>
      </c>
      <c r="Q28" s="22" t="s">
        <v>36</v>
      </c>
      <c r="R28" s="22" t="s">
        <v>36</v>
      </c>
      <c r="S28" s="21" t="s">
        <v>53</v>
      </c>
    </row>
    <row r="29" spans="1:19" ht="15.75" customHeight="1" x14ac:dyDescent="0.25">
      <c r="A29" s="21" t="s">
        <v>54</v>
      </c>
      <c r="B29" s="22" t="s">
        <v>36</v>
      </c>
      <c r="C29" s="22" t="s">
        <v>36</v>
      </c>
      <c r="D29" s="22" t="s">
        <v>36</v>
      </c>
      <c r="E29" s="22" t="s">
        <v>36</v>
      </c>
      <c r="F29" s="22" t="s">
        <v>36</v>
      </c>
      <c r="G29" s="22" t="s">
        <v>36</v>
      </c>
      <c r="H29" s="22" t="s">
        <v>36</v>
      </c>
      <c r="I29" s="22" t="s">
        <v>36</v>
      </c>
      <c r="J29" s="22" t="s">
        <v>36</v>
      </c>
      <c r="K29" s="22" t="s">
        <v>36</v>
      </c>
      <c r="L29" s="22" t="s">
        <v>36</v>
      </c>
      <c r="M29" s="22" t="s">
        <v>36</v>
      </c>
      <c r="N29" s="22" t="s">
        <v>36</v>
      </c>
      <c r="O29" s="22"/>
      <c r="P29" s="22" t="s">
        <v>36</v>
      </c>
      <c r="Q29" s="22" t="s">
        <v>36</v>
      </c>
      <c r="R29" s="22" t="s">
        <v>36</v>
      </c>
      <c r="S29" s="21" t="s">
        <v>54</v>
      </c>
    </row>
    <row r="30" spans="1:19" ht="15.75" customHeight="1" x14ac:dyDescent="0.25">
      <c r="A30" s="21" t="s">
        <v>55</v>
      </c>
      <c r="B30" s="22" t="s">
        <v>36</v>
      </c>
      <c r="C30" s="22" t="s">
        <v>36</v>
      </c>
      <c r="D30" s="22" t="s">
        <v>36</v>
      </c>
      <c r="E30" s="22" t="s">
        <v>36</v>
      </c>
      <c r="F30" s="22" t="s">
        <v>36</v>
      </c>
      <c r="G30" s="22" t="s">
        <v>36</v>
      </c>
      <c r="H30" s="22" t="s">
        <v>36</v>
      </c>
      <c r="I30" s="22" t="s">
        <v>36</v>
      </c>
      <c r="J30" s="22" t="s">
        <v>36</v>
      </c>
      <c r="K30" s="22" t="s">
        <v>36</v>
      </c>
      <c r="L30" s="22" t="s">
        <v>36</v>
      </c>
      <c r="M30" s="22" t="s">
        <v>36</v>
      </c>
      <c r="N30" s="22" t="s">
        <v>36</v>
      </c>
      <c r="O30" s="22" t="s">
        <v>36</v>
      </c>
      <c r="P30" s="22" t="s">
        <v>36</v>
      </c>
      <c r="Q30" s="22" t="s">
        <v>36</v>
      </c>
      <c r="R30" s="22" t="s">
        <v>36</v>
      </c>
      <c r="S30" s="21" t="s">
        <v>55</v>
      </c>
    </row>
    <row r="31" spans="1:19" s="1" customFormat="1" ht="15" customHeight="1" x14ac:dyDescent="0.25">
      <c r="A31" s="21" t="s">
        <v>12</v>
      </c>
      <c r="B31" s="22">
        <v>2.86</v>
      </c>
      <c r="C31" s="24">
        <v>2.87</v>
      </c>
      <c r="D31" s="22">
        <v>3.47</v>
      </c>
      <c r="E31" s="22"/>
      <c r="F31" s="24">
        <v>3.54</v>
      </c>
      <c r="G31" s="22"/>
      <c r="H31" s="22" t="s">
        <v>90</v>
      </c>
      <c r="I31" s="24"/>
      <c r="J31" s="22">
        <v>0.61</v>
      </c>
      <c r="K31" s="22"/>
      <c r="L31" s="22">
        <v>1.31</v>
      </c>
      <c r="M31" s="22">
        <v>0.47</v>
      </c>
      <c r="N31" s="22">
        <v>3.51</v>
      </c>
      <c r="O31" s="22">
        <v>1.34</v>
      </c>
      <c r="P31" s="22">
        <v>1.26</v>
      </c>
      <c r="Q31" s="22">
        <v>2.59</v>
      </c>
      <c r="R31" s="22"/>
      <c r="S31" s="21" t="s">
        <v>12</v>
      </c>
    </row>
    <row r="32" spans="1:19" s="1" customFormat="1" ht="15" customHeight="1" x14ac:dyDescent="0.25">
      <c r="A32" s="21" t="s">
        <v>13</v>
      </c>
      <c r="B32" s="17" t="s">
        <v>84</v>
      </c>
      <c r="C32" s="30"/>
      <c r="D32" s="17" t="s">
        <v>84</v>
      </c>
      <c r="E32" s="30"/>
      <c r="F32" s="17" t="s">
        <v>84</v>
      </c>
      <c r="G32" s="30"/>
      <c r="H32" s="17" t="s">
        <v>23</v>
      </c>
      <c r="I32" s="30"/>
      <c r="J32" s="17" t="s">
        <v>37</v>
      </c>
      <c r="K32" s="30"/>
      <c r="L32" s="30" t="s">
        <v>23</v>
      </c>
      <c r="M32" s="17" t="s">
        <v>22</v>
      </c>
      <c r="N32" s="30" t="s">
        <v>23</v>
      </c>
      <c r="O32" s="17"/>
      <c r="P32" s="17" t="s">
        <v>22</v>
      </c>
      <c r="Q32" s="17" t="s">
        <v>22</v>
      </c>
      <c r="R32" s="17" t="s">
        <v>92</v>
      </c>
      <c r="S32" s="21" t="s">
        <v>13</v>
      </c>
    </row>
    <row r="33" spans="1:19" s="1" customFormat="1" ht="15" customHeight="1" x14ac:dyDescent="0.25">
      <c r="A33" s="21" t="s">
        <v>13</v>
      </c>
      <c r="B33" s="17" t="s">
        <v>22</v>
      </c>
      <c r="C33" s="30"/>
      <c r="D33" s="17" t="s">
        <v>22</v>
      </c>
      <c r="E33" s="30"/>
      <c r="F33" s="17" t="s">
        <v>85</v>
      </c>
      <c r="G33" s="30"/>
      <c r="H33" s="17" t="s">
        <v>29</v>
      </c>
      <c r="I33" s="30"/>
      <c r="J33" s="17" t="s">
        <v>22</v>
      </c>
      <c r="K33" s="17"/>
      <c r="L33" s="17" t="s">
        <v>22</v>
      </c>
      <c r="M33" s="30" t="s">
        <v>23</v>
      </c>
      <c r="N33" s="17" t="s">
        <v>72</v>
      </c>
      <c r="O33" s="17"/>
      <c r="P33" s="30" t="s">
        <v>23</v>
      </c>
      <c r="Q33" s="17" t="s">
        <v>72</v>
      </c>
      <c r="R33" s="30"/>
      <c r="S33" s="21" t="s">
        <v>13</v>
      </c>
    </row>
    <row r="34" spans="1:19" s="1" customFormat="1" ht="19.5" customHeight="1" x14ac:dyDescent="0.25">
      <c r="A34" s="21" t="s">
        <v>13</v>
      </c>
      <c r="B34" s="17" t="s">
        <v>23</v>
      </c>
      <c r="C34" s="30"/>
      <c r="D34" s="17" t="s">
        <v>23</v>
      </c>
      <c r="E34" s="31"/>
      <c r="F34" s="17" t="s">
        <v>22</v>
      </c>
      <c r="G34" s="31"/>
      <c r="H34" s="17" t="s">
        <v>22</v>
      </c>
      <c r="I34" s="30"/>
      <c r="J34" s="17" t="s">
        <v>68</v>
      </c>
      <c r="K34" s="17"/>
      <c r="L34" s="17" t="s">
        <v>85</v>
      </c>
      <c r="M34" s="30"/>
      <c r="N34" s="17" t="s">
        <v>86</v>
      </c>
      <c r="O34" s="17"/>
      <c r="P34" s="17"/>
      <c r="Q34" s="30" t="s">
        <v>23</v>
      </c>
      <c r="R34" s="17"/>
      <c r="S34" s="21" t="s">
        <v>13</v>
      </c>
    </row>
    <row r="35" spans="1:19" s="15" customFormat="1" ht="16.5" customHeight="1" x14ac:dyDescent="0.25">
      <c r="A35" s="21" t="s">
        <v>13</v>
      </c>
      <c r="B35" s="17" t="s">
        <v>68</v>
      </c>
      <c r="C35" s="30"/>
      <c r="D35" s="17"/>
      <c r="E35" s="17"/>
      <c r="F35" s="17" t="s">
        <v>23</v>
      </c>
      <c r="G35" s="30"/>
      <c r="H35" s="17"/>
      <c r="I35" s="32"/>
      <c r="J35" s="17" t="s">
        <v>70</v>
      </c>
      <c r="K35" s="30"/>
      <c r="L35" s="19"/>
      <c r="M35" s="17"/>
      <c r="N35" s="30"/>
      <c r="O35" s="30"/>
      <c r="P35" s="30"/>
      <c r="Q35" s="17"/>
      <c r="R35" s="17"/>
      <c r="S35" s="21" t="s">
        <v>13</v>
      </c>
    </row>
    <row r="36" spans="1:19" ht="15.75" x14ac:dyDescent="0.25">
      <c r="A36" s="21" t="s">
        <v>25</v>
      </c>
      <c r="B36" s="22">
        <v>1</v>
      </c>
      <c r="C36" s="22">
        <v>2</v>
      </c>
      <c r="D36" s="22">
        <v>3</v>
      </c>
      <c r="E36" s="30">
        <v>12</v>
      </c>
      <c r="F36" s="22">
        <v>10</v>
      </c>
      <c r="G36" s="22">
        <v>84</v>
      </c>
      <c r="H36" s="22">
        <v>1000</v>
      </c>
      <c r="I36" s="22">
        <v>3</v>
      </c>
      <c r="J36" s="22">
        <v>155</v>
      </c>
      <c r="K36" s="27">
        <v>77</v>
      </c>
      <c r="L36" s="22" t="s">
        <v>73</v>
      </c>
      <c r="M36" s="22">
        <v>27</v>
      </c>
      <c r="N36" s="22">
        <v>0</v>
      </c>
      <c r="O36" s="22"/>
      <c r="P36" s="22">
        <v>47</v>
      </c>
      <c r="Q36" s="22">
        <v>2</v>
      </c>
      <c r="R36" s="22">
        <v>1</v>
      </c>
      <c r="S36" s="21" t="s">
        <v>25</v>
      </c>
    </row>
    <row r="37" spans="1:19" ht="15.75" x14ac:dyDescent="0.25">
      <c r="A37" s="21" t="s">
        <v>17</v>
      </c>
      <c r="B37" s="22">
        <v>4</v>
      </c>
      <c r="C37" s="22">
        <v>2</v>
      </c>
      <c r="D37" s="22">
        <v>3</v>
      </c>
      <c r="E37" s="22">
        <v>7</v>
      </c>
      <c r="F37" s="22">
        <v>2</v>
      </c>
      <c r="G37" s="22">
        <v>1</v>
      </c>
      <c r="H37" s="22">
        <v>1</v>
      </c>
      <c r="I37" s="22">
        <v>8</v>
      </c>
      <c r="J37" s="22">
        <v>3</v>
      </c>
      <c r="K37" s="22">
        <v>2</v>
      </c>
      <c r="L37" s="22"/>
      <c r="M37" s="22">
        <v>13</v>
      </c>
      <c r="N37" s="22">
        <v>3</v>
      </c>
      <c r="O37" s="22"/>
      <c r="P37" s="22">
        <v>9</v>
      </c>
      <c r="Q37" s="22">
        <v>17</v>
      </c>
      <c r="R37" s="22">
        <v>0</v>
      </c>
      <c r="S37" s="21" t="s">
        <v>17</v>
      </c>
    </row>
    <row r="38" spans="1:19" ht="15.75" x14ac:dyDescent="0.25">
      <c r="A38" s="21" t="s">
        <v>19</v>
      </c>
      <c r="B38" s="22">
        <v>7</v>
      </c>
      <c r="C38" s="22">
        <v>9</v>
      </c>
      <c r="D38" s="22">
        <v>22</v>
      </c>
      <c r="E38" s="22">
        <v>84</v>
      </c>
      <c r="F38" s="22">
        <v>31</v>
      </c>
      <c r="G38" s="22">
        <v>97</v>
      </c>
      <c r="H38" s="22">
        <v>2</v>
      </c>
      <c r="I38" s="22">
        <v>4</v>
      </c>
      <c r="J38" s="22">
        <v>0</v>
      </c>
      <c r="K38" s="22">
        <v>0</v>
      </c>
      <c r="L38" s="22"/>
      <c r="M38" s="22">
        <v>8</v>
      </c>
      <c r="N38" s="22">
        <v>0</v>
      </c>
      <c r="O38" s="22"/>
      <c r="P38" s="22">
        <v>15</v>
      </c>
      <c r="Q38" s="22">
        <v>3</v>
      </c>
      <c r="R38" s="22">
        <v>0</v>
      </c>
      <c r="S38" s="21" t="s">
        <v>19</v>
      </c>
    </row>
    <row r="39" spans="1:19" ht="15.75" x14ac:dyDescent="0.25">
      <c r="A39" s="21" t="s">
        <v>18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1" t="s">
        <v>18</v>
      </c>
    </row>
    <row r="40" spans="1:19" ht="15.75" x14ac:dyDescent="0.25">
      <c r="A40" s="21" t="s">
        <v>14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1"/>
      <c r="R40" s="22"/>
      <c r="S40" s="21" t="s">
        <v>14</v>
      </c>
    </row>
    <row r="41" spans="1:19" s="10" customFormat="1" ht="15.75" x14ac:dyDescent="0.25">
      <c r="A41" s="21" t="s">
        <v>16</v>
      </c>
      <c r="B41" s="33"/>
      <c r="C41" s="22" t="s">
        <v>75</v>
      </c>
      <c r="D41" s="33"/>
      <c r="E41" s="33">
        <v>2.1800000000000002</v>
      </c>
      <c r="F41" s="33"/>
      <c r="G41" s="24">
        <v>3</v>
      </c>
      <c r="H41" s="24"/>
      <c r="I41" s="22">
        <v>7.06</v>
      </c>
      <c r="J41" s="24"/>
      <c r="K41" s="24" t="s">
        <v>71</v>
      </c>
      <c r="L41" s="24"/>
      <c r="M41" s="24"/>
      <c r="N41" s="22" t="s">
        <v>76</v>
      </c>
      <c r="O41" s="24"/>
      <c r="P41" s="24"/>
      <c r="Q41" s="21"/>
      <c r="R41" s="24">
        <v>3.45</v>
      </c>
      <c r="S41" s="21" t="s">
        <v>16</v>
      </c>
    </row>
    <row r="42" spans="1:19" ht="15.75" x14ac:dyDescent="0.25">
      <c r="A42" s="21" t="s">
        <v>15</v>
      </c>
      <c r="B42" s="47" t="s">
        <v>13</v>
      </c>
      <c r="C42" s="47"/>
      <c r="D42" s="47" t="s">
        <v>65</v>
      </c>
      <c r="E42" s="47"/>
      <c r="F42" s="47" t="s">
        <v>65</v>
      </c>
      <c r="G42" s="47"/>
      <c r="H42" s="47" t="s">
        <v>20</v>
      </c>
      <c r="I42" s="47"/>
      <c r="J42" s="47" t="s">
        <v>78</v>
      </c>
      <c r="K42" s="47"/>
      <c r="L42" s="22"/>
      <c r="M42" s="22"/>
      <c r="N42" s="22" t="s">
        <v>20</v>
      </c>
      <c r="O42" s="22"/>
      <c r="P42" s="22"/>
      <c r="Q42" s="47" t="s">
        <v>20</v>
      </c>
      <c r="R42" s="47"/>
      <c r="S42" s="21" t="s">
        <v>15</v>
      </c>
    </row>
    <row r="43" spans="1:19" ht="15.75" x14ac:dyDescent="0.25">
      <c r="A43" s="21" t="s">
        <v>15</v>
      </c>
      <c r="B43" s="47" t="s">
        <v>79</v>
      </c>
      <c r="C43" s="47"/>
      <c r="D43" s="47" t="s">
        <v>20</v>
      </c>
      <c r="E43" s="47"/>
      <c r="F43" s="47"/>
      <c r="G43" s="47"/>
      <c r="H43" s="47" t="s">
        <v>78</v>
      </c>
      <c r="I43" s="47"/>
      <c r="J43" s="47" t="s">
        <v>20</v>
      </c>
      <c r="K43" s="47"/>
      <c r="L43" s="22"/>
      <c r="M43" s="22"/>
      <c r="N43" s="22" t="s">
        <v>65</v>
      </c>
      <c r="O43" s="22"/>
      <c r="P43" s="22"/>
      <c r="Q43" s="47" t="s">
        <v>65</v>
      </c>
      <c r="R43" s="47"/>
      <c r="S43" s="21" t="s">
        <v>15</v>
      </c>
    </row>
    <row r="44" spans="1:19" s="6" customFormat="1" ht="16.5" thickBot="1" x14ac:dyDescent="0.3">
      <c r="A44" s="21" t="s">
        <v>15</v>
      </c>
      <c r="B44" s="47"/>
      <c r="C44" s="47"/>
      <c r="D44" s="47"/>
      <c r="E44" s="47"/>
      <c r="F44" s="47"/>
      <c r="G44" s="47"/>
      <c r="H44" s="47" t="s">
        <v>13</v>
      </c>
      <c r="I44" s="47"/>
      <c r="J44" s="47"/>
      <c r="K44" s="47"/>
      <c r="L44" s="22"/>
      <c r="M44" s="22"/>
      <c r="N44" s="22" t="s">
        <v>78</v>
      </c>
      <c r="O44" s="22"/>
      <c r="P44" s="22"/>
      <c r="Q44" s="47" t="s">
        <v>81</v>
      </c>
      <c r="R44" s="47"/>
      <c r="S44" s="21" t="s">
        <v>15</v>
      </c>
    </row>
    <row r="45" spans="1:19" ht="15.75" x14ac:dyDescent="0.25">
      <c r="A45" s="21" t="s">
        <v>15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22"/>
      <c r="M45" s="22"/>
      <c r="N45" s="34" t="s">
        <v>80</v>
      </c>
      <c r="O45" s="22"/>
      <c r="P45" s="22"/>
      <c r="Q45" s="47"/>
      <c r="R45" s="47"/>
      <c r="S45" s="21" t="s">
        <v>15</v>
      </c>
    </row>
    <row r="46" spans="1:19" ht="15" x14ac:dyDescent="0.2">
      <c r="K46" s="12"/>
      <c r="R46" s="2"/>
    </row>
    <row r="47" spans="1:19" s="1" customFormat="1" ht="15" x14ac:dyDescent="0.2">
      <c r="A47" s="16"/>
      <c r="B47" s="2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6"/>
      <c r="R47" s="2"/>
      <c r="S47" s="16"/>
    </row>
    <row r="48" spans="1:19" s="1" customFormat="1" ht="15.75" x14ac:dyDescent="0.25">
      <c r="A48" s="8"/>
      <c r="Q48" s="8"/>
      <c r="S48" s="8"/>
    </row>
    <row r="49" spans="1:19" s="1" customFormat="1" ht="15" x14ac:dyDescent="0.2">
      <c r="A49" s="48"/>
      <c r="B49" s="48"/>
      <c r="C49" s="48"/>
      <c r="D49" s="48"/>
      <c r="E49" s="48"/>
      <c r="F49" s="48"/>
    </row>
    <row r="50" spans="1:19" s="1" customFormat="1" ht="15" x14ac:dyDescent="0.2">
      <c r="A50" s="48"/>
      <c r="B50" s="48"/>
      <c r="C50" s="48"/>
      <c r="D50" s="48"/>
      <c r="E50" s="48"/>
      <c r="F50" s="48"/>
    </row>
    <row r="51" spans="1:19" s="1" customFormat="1" ht="15" x14ac:dyDescent="0.2">
      <c r="A51" s="48"/>
      <c r="B51" s="48"/>
      <c r="C51" s="48"/>
      <c r="D51" s="48"/>
      <c r="E51" s="48"/>
      <c r="F51" s="48"/>
    </row>
    <row r="52" spans="1:19" s="1" customFormat="1" ht="15" x14ac:dyDescent="0.2">
      <c r="A52" s="48"/>
      <c r="B52" s="48"/>
      <c r="C52" s="48"/>
      <c r="D52" s="48"/>
      <c r="E52" s="48"/>
      <c r="F52" s="48"/>
    </row>
    <row r="53" spans="1:19" s="1" customFormat="1" ht="15" x14ac:dyDescent="0.2">
      <c r="A53" s="48"/>
      <c r="B53" s="48"/>
      <c r="C53" s="48"/>
      <c r="D53" s="48"/>
      <c r="E53" s="48"/>
      <c r="F53" s="48"/>
    </row>
    <row r="54" spans="1:19" s="1" customFormat="1" ht="15" x14ac:dyDescent="0.2">
      <c r="A54" s="48"/>
      <c r="B54" s="48"/>
      <c r="C54" s="48"/>
      <c r="D54" s="48"/>
      <c r="E54" s="48"/>
      <c r="F54" s="48"/>
    </row>
    <row r="55" spans="1:19" s="1" customFormat="1" ht="15" x14ac:dyDescent="0.2">
      <c r="A55" s="48"/>
      <c r="B55" s="48"/>
      <c r="C55" s="48"/>
      <c r="D55" s="48"/>
      <c r="E55" s="48"/>
      <c r="F55" s="48"/>
    </row>
    <row r="56" spans="1:19" ht="15" x14ac:dyDescent="0.2">
      <c r="A56" s="48"/>
      <c r="B56" s="48"/>
      <c r="C56" s="48"/>
      <c r="D56" s="48"/>
      <c r="E56" s="48"/>
      <c r="F56" s="4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" x14ac:dyDescent="0.2">
      <c r="A57" s="48"/>
      <c r="B57" s="48"/>
      <c r="C57" s="48"/>
      <c r="D57" s="48"/>
      <c r="E57" s="48"/>
      <c r="F57" s="48"/>
      <c r="Q57" s="2"/>
      <c r="R57" s="2"/>
      <c r="S57" s="2"/>
    </row>
    <row r="58" spans="1:19" x14ac:dyDescent="0.2">
      <c r="R58" s="2"/>
    </row>
    <row r="59" spans="1:19" x14ac:dyDescent="0.2">
      <c r="R59" s="2"/>
    </row>
    <row r="60" spans="1:19" x14ac:dyDescent="0.2">
      <c r="R60" s="2"/>
    </row>
    <row r="61" spans="1:19" x14ac:dyDescent="0.2">
      <c r="R61" s="2"/>
    </row>
    <row r="62" spans="1:19" x14ac:dyDescent="0.2">
      <c r="R62" s="2"/>
    </row>
    <row r="63" spans="1:19" x14ac:dyDescent="0.2">
      <c r="R63" s="2"/>
    </row>
    <row r="64" spans="1:19" x14ac:dyDescent="0.2">
      <c r="R64" s="2"/>
    </row>
    <row r="65" spans="18:18" x14ac:dyDescent="0.2">
      <c r="R65" s="2"/>
    </row>
    <row r="66" spans="18:18" x14ac:dyDescent="0.2">
      <c r="R66" s="2"/>
    </row>
    <row r="67" spans="18:18" x14ac:dyDescent="0.2">
      <c r="R67" s="2"/>
    </row>
    <row r="68" spans="18:18" x14ac:dyDescent="0.2">
      <c r="R68" s="2"/>
    </row>
    <row r="69" spans="18:18" x14ac:dyDescent="0.2">
      <c r="R69" s="2"/>
    </row>
    <row r="70" spans="18:18" x14ac:dyDescent="0.2">
      <c r="R70" s="2"/>
    </row>
    <row r="71" spans="18:18" x14ac:dyDescent="0.2">
      <c r="R71" s="2"/>
    </row>
    <row r="72" spans="18:18" x14ac:dyDescent="0.2">
      <c r="R72" s="2"/>
    </row>
    <row r="73" spans="18:18" x14ac:dyDescent="0.2">
      <c r="R73" s="2"/>
    </row>
    <row r="74" spans="18:18" x14ac:dyDescent="0.2">
      <c r="R74" s="2"/>
    </row>
    <row r="75" spans="18:18" x14ac:dyDescent="0.2">
      <c r="R75" s="2"/>
    </row>
    <row r="76" spans="18:18" x14ac:dyDescent="0.2">
      <c r="R76" s="2"/>
    </row>
    <row r="77" spans="18:18" x14ac:dyDescent="0.2">
      <c r="R77" s="2"/>
    </row>
    <row r="78" spans="18:18" x14ac:dyDescent="0.2">
      <c r="R78" s="2"/>
    </row>
    <row r="79" spans="18:18" x14ac:dyDescent="0.2">
      <c r="R79" s="2"/>
    </row>
    <row r="80" spans="18:18" x14ac:dyDescent="0.2">
      <c r="R80" s="2"/>
    </row>
    <row r="81" spans="18:18" x14ac:dyDescent="0.2">
      <c r="R81" s="2"/>
    </row>
    <row r="82" spans="18:18" x14ac:dyDescent="0.2">
      <c r="R82" s="2"/>
    </row>
    <row r="83" spans="18:18" x14ac:dyDescent="0.2">
      <c r="R83" s="2"/>
    </row>
    <row r="84" spans="18:18" x14ac:dyDescent="0.2">
      <c r="R84" s="2"/>
    </row>
    <row r="85" spans="18:18" x14ac:dyDescent="0.2">
      <c r="R85" s="2"/>
    </row>
  </sheetData>
  <mergeCells count="39">
    <mergeCell ref="J43:K43"/>
    <mergeCell ref="J44:K44"/>
    <mergeCell ref="F44:G44"/>
    <mergeCell ref="F43:G43"/>
    <mergeCell ref="H43:I43"/>
    <mergeCell ref="H44:I44"/>
    <mergeCell ref="H45:I45"/>
    <mergeCell ref="B2:C2"/>
    <mergeCell ref="D2:E2"/>
    <mergeCell ref="B43:C43"/>
    <mergeCell ref="D45:E45"/>
    <mergeCell ref="B42:C42"/>
    <mergeCell ref="D43:E43"/>
    <mergeCell ref="B44:C44"/>
    <mergeCell ref="D44:E44"/>
    <mergeCell ref="B45:C45"/>
    <mergeCell ref="F42:G42"/>
    <mergeCell ref="D42:E42"/>
    <mergeCell ref="F2:G2"/>
    <mergeCell ref="H2:I2"/>
    <mergeCell ref="J2:K2"/>
    <mergeCell ref="H42:I42"/>
    <mergeCell ref="J42:K42"/>
    <mergeCell ref="J45:K45"/>
    <mergeCell ref="A55:F55"/>
    <mergeCell ref="A56:F56"/>
    <mergeCell ref="A57:F57"/>
    <mergeCell ref="A50:F50"/>
    <mergeCell ref="A51:F51"/>
    <mergeCell ref="A52:F52"/>
    <mergeCell ref="A53:F53"/>
    <mergeCell ref="A54:F54"/>
    <mergeCell ref="A49:F49"/>
    <mergeCell ref="F45:G45"/>
    <mergeCell ref="Q2:R2"/>
    <mergeCell ref="Q42:R42"/>
    <mergeCell ref="Q44:R44"/>
    <mergeCell ref="Q43:R43"/>
    <mergeCell ref="Q45:R45"/>
  </mergeCells>
  <phoneticPr fontId="3" type="noConversion"/>
  <pageMargins left="0.75" right="0.75" top="1" bottom="1" header="0.5" footer="0.5"/>
  <pageSetup scale="47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rightToLeft="1" zoomScale="60" zoomScaleNormal="60" workbookViewId="0">
      <selection activeCell="T44" sqref="T44:T45"/>
    </sheetView>
  </sheetViews>
  <sheetFormatPr defaultColWidth="9.140625" defaultRowHeight="12.75" x14ac:dyDescent="0.2"/>
  <cols>
    <col min="1" max="1" width="24.7109375" style="7" customWidth="1"/>
    <col min="2" max="6" width="20.85546875" style="4" customWidth="1"/>
    <col min="7" max="8" width="20.85546875" style="2" customWidth="1"/>
    <col min="9" max="10" width="24.7109375" style="7" customWidth="1"/>
    <col min="11" max="16384" width="9.140625" style="2"/>
  </cols>
  <sheetData>
    <row r="1" spans="1:10" ht="18" x14ac:dyDescent="0.25">
      <c r="A1" s="41" t="s">
        <v>74</v>
      </c>
      <c r="B1" s="42"/>
      <c r="C1" s="42"/>
      <c r="D1" s="42"/>
      <c r="E1" s="42"/>
      <c r="F1" s="42"/>
      <c r="G1" s="42"/>
      <c r="H1" s="42"/>
      <c r="I1" s="41"/>
      <c r="J1" s="41" t="s">
        <v>30</v>
      </c>
    </row>
    <row r="2" spans="1:10" s="9" customFormat="1" ht="15.75" x14ac:dyDescent="0.2">
      <c r="A2" s="43" t="s">
        <v>0</v>
      </c>
      <c r="B2" s="43" t="s">
        <v>31</v>
      </c>
      <c r="C2" s="50" t="s">
        <v>32</v>
      </c>
      <c r="D2" s="50"/>
      <c r="E2" s="43" t="s">
        <v>33</v>
      </c>
      <c r="F2" s="43" t="s">
        <v>34</v>
      </c>
      <c r="G2" s="50" t="s">
        <v>35</v>
      </c>
      <c r="H2" s="50"/>
      <c r="I2" s="43" t="s">
        <v>64</v>
      </c>
      <c r="J2" s="43" t="s">
        <v>0</v>
      </c>
    </row>
    <row r="3" spans="1:10" s="3" customFormat="1" ht="15.75" x14ac:dyDescent="0.25">
      <c r="A3" s="22" t="s">
        <v>7</v>
      </c>
      <c r="B3" s="22">
        <v>31</v>
      </c>
      <c r="C3" s="22">
        <v>33</v>
      </c>
      <c r="D3" s="22">
        <v>34</v>
      </c>
      <c r="E3" s="22">
        <v>35</v>
      </c>
      <c r="F3" s="22">
        <v>37</v>
      </c>
      <c r="G3" s="22">
        <v>39</v>
      </c>
      <c r="H3" s="22">
        <v>40</v>
      </c>
      <c r="I3" s="22">
        <v>42</v>
      </c>
      <c r="J3" s="22" t="s">
        <v>7</v>
      </c>
    </row>
    <row r="4" spans="1:10" ht="15" x14ac:dyDescent="0.2">
      <c r="A4" s="37"/>
      <c r="B4" s="37" t="s">
        <v>8</v>
      </c>
      <c r="C4" s="37" t="s">
        <v>8</v>
      </c>
      <c r="D4" s="37" t="s">
        <v>9</v>
      </c>
      <c r="E4" s="37" t="s">
        <v>8</v>
      </c>
      <c r="F4" s="37" t="s">
        <v>8</v>
      </c>
      <c r="G4" s="37" t="s">
        <v>8</v>
      </c>
      <c r="H4" s="37" t="s">
        <v>9</v>
      </c>
      <c r="I4" s="37"/>
      <c r="J4" s="37"/>
    </row>
    <row r="5" spans="1:10" ht="15.75" x14ac:dyDescent="0.25">
      <c r="A5" s="22" t="s">
        <v>10</v>
      </c>
      <c r="B5" s="37"/>
      <c r="C5" s="37"/>
      <c r="D5" s="37"/>
      <c r="E5" s="37">
        <v>4.7</v>
      </c>
      <c r="F5" s="37"/>
      <c r="G5" s="37"/>
      <c r="H5" s="37"/>
      <c r="I5" s="22"/>
      <c r="J5" s="22" t="s">
        <v>10</v>
      </c>
    </row>
    <row r="6" spans="1:10" ht="18.75" x14ac:dyDescent="0.25">
      <c r="A6" s="22" t="s">
        <v>62</v>
      </c>
      <c r="B6" s="35">
        <v>21.2</v>
      </c>
      <c r="C6" s="35">
        <v>20.7</v>
      </c>
      <c r="D6" s="35">
        <v>21.5</v>
      </c>
      <c r="E6" s="35">
        <v>16.8</v>
      </c>
      <c r="F6" s="35">
        <v>21.7</v>
      </c>
      <c r="G6" s="35">
        <v>19.399999999999999</v>
      </c>
      <c r="H6" s="35">
        <v>18.8</v>
      </c>
      <c r="I6" s="37">
        <v>16.2</v>
      </c>
      <c r="J6" s="22" t="s">
        <v>62</v>
      </c>
    </row>
    <row r="7" spans="1:10" ht="15.75" x14ac:dyDescent="0.25">
      <c r="A7" s="22" t="s">
        <v>63</v>
      </c>
      <c r="B7" s="35">
        <v>12.4</v>
      </c>
      <c r="C7" s="35">
        <v>13.3</v>
      </c>
      <c r="D7" s="35">
        <v>10.199999999999999</v>
      </c>
      <c r="E7" s="35">
        <v>8.5</v>
      </c>
      <c r="F7" s="35">
        <v>8.5</v>
      </c>
      <c r="G7" s="35">
        <v>11.4</v>
      </c>
      <c r="H7" s="35">
        <v>7.6</v>
      </c>
      <c r="I7" s="37">
        <v>9.3000000000000007</v>
      </c>
      <c r="J7" s="22" t="s">
        <v>63</v>
      </c>
    </row>
    <row r="8" spans="1:10" ht="15.75" x14ac:dyDescent="0.25">
      <c r="A8" s="22" t="s">
        <v>11</v>
      </c>
      <c r="B8" s="35">
        <v>9.1999999999999993</v>
      </c>
      <c r="C8" s="35">
        <v>9.4</v>
      </c>
      <c r="D8" s="35">
        <v>8.6999999999999993</v>
      </c>
      <c r="E8" s="35">
        <v>8.9</v>
      </c>
      <c r="F8" s="35">
        <v>7.9</v>
      </c>
      <c r="G8" s="35">
        <v>9.6</v>
      </c>
      <c r="H8" s="35">
        <v>9.4</v>
      </c>
      <c r="I8" s="37">
        <v>8</v>
      </c>
      <c r="J8" s="22" t="s">
        <v>11</v>
      </c>
    </row>
    <row r="9" spans="1:10" ht="15.75" x14ac:dyDescent="0.25">
      <c r="A9" s="22" t="s">
        <v>41</v>
      </c>
      <c r="B9" s="36">
        <v>0.79</v>
      </c>
      <c r="C9" s="36">
        <v>1.05</v>
      </c>
      <c r="D9" s="36">
        <v>0.84</v>
      </c>
      <c r="E9" s="36">
        <v>0.91</v>
      </c>
      <c r="F9" s="36">
        <v>1.07</v>
      </c>
      <c r="G9" s="36">
        <v>1.08</v>
      </c>
      <c r="H9" s="36">
        <v>1.07</v>
      </c>
      <c r="I9" s="37">
        <v>0.94</v>
      </c>
      <c r="J9" s="22" t="s">
        <v>41</v>
      </c>
    </row>
    <row r="10" spans="1:10" ht="15.75" x14ac:dyDescent="0.25">
      <c r="A10" s="22" t="s">
        <v>40</v>
      </c>
      <c r="B10" s="37">
        <v>159</v>
      </c>
      <c r="C10" s="37">
        <v>173</v>
      </c>
      <c r="D10" s="37">
        <v>95</v>
      </c>
      <c r="E10" s="37">
        <v>154</v>
      </c>
      <c r="F10" s="37">
        <v>159</v>
      </c>
      <c r="G10" s="37">
        <v>149</v>
      </c>
      <c r="H10" s="37">
        <v>144</v>
      </c>
      <c r="I10" s="37">
        <v>155</v>
      </c>
      <c r="J10" s="22" t="s">
        <v>40</v>
      </c>
    </row>
    <row r="11" spans="1:10" s="13" customFormat="1" ht="15" customHeight="1" x14ac:dyDescent="0.25">
      <c r="A11" s="22" t="s">
        <v>39</v>
      </c>
      <c r="B11" s="35">
        <v>108.3</v>
      </c>
      <c r="C11" s="35">
        <v>155.1</v>
      </c>
      <c r="D11" s="35">
        <v>25.95</v>
      </c>
      <c r="E11" s="35">
        <v>131.80000000000001</v>
      </c>
      <c r="F11" s="35">
        <v>79.099999999999994</v>
      </c>
      <c r="G11" s="35">
        <v>171.4</v>
      </c>
      <c r="H11" s="35">
        <v>202</v>
      </c>
      <c r="I11" s="37">
        <v>8.1159999999999997</v>
      </c>
      <c r="J11" s="22" t="s">
        <v>39</v>
      </c>
    </row>
    <row r="12" spans="1:10" s="14" customFormat="1" ht="15.75" x14ac:dyDescent="0.25">
      <c r="A12" s="23" t="s">
        <v>38</v>
      </c>
      <c r="B12" s="35">
        <v>0.28399999999999997</v>
      </c>
      <c r="C12" s="35">
        <v>2.1999999999999999E-2</v>
      </c>
      <c r="D12" s="35">
        <v>0.17299999999999999</v>
      </c>
      <c r="E12" s="35">
        <v>8.4000000000000005E-2</v>
      </c>
      <c r="F12" s="35">
        <v>0.1</v>
      </c>
      <c r="G12" s="35">
        <v>0.25</v>
      </c>
      <c r="H12" s="35">
        <v>0.27400000000000002</v>
      </c>
      <c r="I12" s="35">
        <v>0.1</v>
      </c>
      <c r="J12" s="23" t="s">
        <v>38</v>
      </c>
    </row>
    <row r="13" spans="1:10" s="10" customFormat="1" ht="15.75" x14ac:dyDescent="0.25">
      <c r="A13" s="22" t="s">
        <v>44</v>
      </c>
      <c r="B13" s="44">
        <v>41</v>
      </c>
      <c r="C13" s="44">
        <v>24</v>
      </c>
      <c r="D13" s="37">
        <v>16</v>
      </c>
      <c r="E13" s="44">
        <v>22</v>
      </c>
      <c r="F13" s="44">
        <v>9</v>
      </c>
      <c r="G13" s="44">
        <v>42</v>
      </c>
      <c r="H13" s="44">
        <v>42</v>
      </c>
      <c r="I13" s="37" t="s">
        <v>36</v>
      </c>
      <c r="J13" s="22" t="s">
        <v>44</v>
      </c>
    </row>
    <row r="14" spans="1:10" s="10" customFormat="1" ht="15.75" x14ac:dyDescent="0.25">
      <c r="A14" s="22" t="s">
        <v>69</v>
      </c>
      <c r="B14" s="36">
        <v>3</v>
      </c>
      <c r="C14" s="36">
        <v>3.9</v>
      </c>
      <c r="D14" s="36">
        <v>3.2</v>
      </c>
      <c r="E14" s="36">
        <v>2.8</v>
      </c>
      <c r="F14" s="36">
        <v>3.6</v>
      </c>
      <c r="G14" s="36">
        <v>3.4</v>
      </c>
      <c r="H14" s="36">
        <v>3.4</v>
      </c>
      <c r="I14" s="36">
        <v>3.6</v>
      </c>
      <c r="J14" s="22" t="s">
        <v>69</v>
      </c>
    </row>
    <row r="15" spans="1:10" s="5" customFormat="1" ht="15.75" x14ac:dyDescent="0.25">
      <c r="A15" s="24" t="s">
        <v>42</v>
      </c>
      <c r="B15" s="36"/>
      <c r="C15" s="36"/>
      <c r="D15" s="36"/>
      <c r="E15" s="36"/>
      <c r="F15" s="36"/>
      <c r="G15" s="36"/>
      <c r="H15" s="36"/>
      <c r="I15" s="36"/>
      <c r="J15" s="24" t="s">
        <v>42</v>
      </c>
    </row>
    <row r="16" spans="1:10" ht="15.75" x14ac:dyDescent="0.25">
      <c r="A16" s="22" t="s">
        <v>43</v>
      </c>
      <c r="B16" s="37">
        <v>3.41</v>
      </c>
      <c r="C16" s="37">
        <v>4.46</v>
      </c>
      <c r="D16" s="37">
        <v>3.44</v>
      </c>
      <c r="E16" s="37">
        <v>3.8</v>
      </c>
      <c r="F16" s="37">
        <v>5.13</v>
      </c>
      <c r="G16" s="37">
        <v>4.9400000000000004</v>
      </c>
      <c r="H16" s="37">
        <v>4.93</v>
      </c>
      <c r="I16" s="37">
        <v>5.04</v>
      </c>
      <c r="J16" s="22" t="s">
        <v>43</v>
      </c>
    </row>
    <row r="17" spans="1:10" ht="15.75" x14ac:dyDescent="0.25">
      <c r="A17" s="22" t="s">
        <v>45</v>
      </c>
      <c r="B17" s="36">
        <v>0.2</v>
      </c>
      <c r="C17" s="37">
        <v>1.3</v>
      </c>
      <c r="D17" s="37">
        <v>1</v>
      </c>
      <c r="E17" s="37">
        <v>0.5</v>
      </c>
      <c r="F17" s="37">
        <v>5.5</v>
      </c>
      <c r="G17" s="37">
        <v>4.5999999999999996</v>
      </c>
      <c r="H17" s="37">
        <v>4.4000000000000004</v>
      </c>
      <c r="I17" s="37">
        <v>0.4</v>
      </c>
      <c r="J17" s="22" t="s">
        <v>45</v>
      </c>
    </row>
    <row r="18" spans="1:10" ht="15.75" x14ac:dyDescent="0.25">
      <c r="A18" s="22" t="s">
        <v>46</v>
      </c>
      <c r="B18" s="37">
        <v>0.4</v>
      </c>
      <c r="C18" s="37">
        <v>0.1</v>
      </c>
      <c r="D18" s="37">
        <v>0.1</v>
      </c>
      <c r="E18" s="37">
        <v>1.8</v>
      </c>
      <c r="F18" s="37">
        <v>0.6</v>
      </c>
      <c r="G18" s="37">
        <v>1.2</v>
      </c>
      <c r="H18" s="37">
        <v>1.4</v>
      </c>
      <c r="I18" s="37">
        <v>6.6</v>
      </c>
      <c r="J18" s="22" t="s">
        <v>46</v>
      </c>
    </row>
    <row r="19" spans="1:10" ht="15.75" x14ac:dyDescent="0.25">
      <c r="A19" s="22" t="s">
        <v>47</v>
      </c>
      <c r="B19" s="36">
        <v>6.2</v>
      </c>
      <c r="C19" s="37">
        <v>7.1</v>
      </c>
      <c r="D19" s="37">
        <v>4.4000000000000004</v>
      </c>
      <c r="E19" s="37">
        <v>14.7</v>
      </c>
      <c r="F19" s="37">
        <v>8.5</v>
      </c>
      <c r="G19" s="37">
        <v>7.4</v>
      </c>
      <c r="H19" s="37">
        <v>13.8</v>
      </c>
      <c r="I19" s="37">
        <v>12.4</v>
      </c>
      <c r="J19" s="22" t="s">
        <v>47</v>
      </c>
    </row>
    <row r="20" spans="1:10" ht="15.75" x14ac:dyDescent="0.25">
      <c r="A20" s="22" t="s">
        <v>48</v>
      </c>
      <c r="B20" s="37" t="s">
        <v>21</v>
      </c>
      <c r="C20" s="37">
        <v>2.14</v>
      </c>
      <c r="D20" s="37">
        <v>1.45</v>
      </c>
      <c r="E20" s="37">
        <v>3.56</v>
      </c>
      <c r="F20" s="37">
        <v>7.13</v>
      </c>
      <c r="G20" s="37">
        <v>2.54</v>
      </c>
      <c r="H20" s="37">
        <v>2.76</v>
      </c>
      <c r="I20" s="37">
        <v>4.1900000000000004</v>
      </c>
      <c r="J20" s="22" t="s">
        <v>48</v>
      </c>
    </row>
    <row r="21" spans="1:10" ht="15.75" x14ac:dyDescent="0.25">
      <c r="A21" s="22" t="s">
        <v>60</v>
      </c>
      <c r="B21" s="36">
        <v>0.78400000000000003</v>
      </c>
      <c r="C21" s="38">
        <v>2.2919999999999998</v>
      </c>
      <c r="D21" s="38">
        <v>1.6559999999999999</v>
      </c>
      <c r="E21" s="38">
        <v>3.8</v>
      </c>
      <c r="F21" s="38">
        <v>8.51</v>
      </c>
      <c r="G21" s="38">
        <v>3.3119999999999998</v>
      </c>
      <c r="H21" s="37">
        <v>3.64</v>
      </c>
      <c r="I21" s="37">
        <v>5.32</v>
      </c>
      <c r="J21" s="22" t="s">
        <v>60</v>
      </c>
    </row>
    <row r="22" spans="1:10" ht="15.75" x14ac:dyDescent="0.25">
      <c r="A22" s="22" t="s">
        <v>66</v>
      </c>
      <c r="B22" s="37">
        <v>1.1299999999999999</v>
      </c>
      <c r="C22" s="37">
        <v>2.11</v>
      </c>
      <c r="D22" s="37">
        <v>1.44</v>
      </c>
      <c r="E22" s="37">
        <v>1.48</v>
      </c>
      <c r="F22" s="37">
        <v>1.81</v>
      </c>
      <c r="G22" s="37">
        <v>2.19</v>
      </c>
      <c r="H22" s="37">
        <v>2.1800000000000002</v>
      </c>
      <c r="I22" s="37">
        <v>0.64</v>
      </c>
      <c r="J22" s="22" t="s">
        <v>66</v>
      </c>
    </row>
    <row r="23" spans="1:10" s="5" customFormat="1" ht="15.75" x14ac:dyDescent="0.25">
      <c r="A23" s="24" t="s">
        <v>91</v>
      </c>
      <c r="B23" s="36">
        <f t="shared" ref="B23:I23" si="0">+B22*39.09</f>
        <v>44.171700000000001</v>
      </c>
      <c r="C23" s="36">
        <f t="shared" si="0"/>
        <v>82.479900000000001</v>
      </c>
      <c r="D23" s="36">
        <f t="shared" si="0"/>
        <v>56.2896</v>
      </c>
      <c r="E23" s="36">
        <f t="shared" si="0"/>
        <v>57.853200000000001</v>
      </c>
      <c r="F23" s="36">
        <f t="shared" si="0"/>
        <v>70.752900000000011</v>
      </c>
      <c r="G23" s="36">
        <f t="shared" si="0"/>
        <v>85.607100000000003</v>
      </c>
      <c r="H23" s="36">
        <f t="shared" si="0"/>
        <v>85.216200000000015</v>
      </c>
      <c r="I23" s="36">
        <f t="shared" si="0"/>
        <v>25.017600000000002</v>
      </c>
      <c r="J23" s="24"/>
    </row>
    <row r="24" spans="1:10" ht="15.75" x14ac:dyDescent="0.25">
      <c r="A24" s="22" t="s">
        <v>56</v>
      </c>
      <c r="B24" s="36">
        <v>2.8</v>
      </c>
      <c r="C24" s="36">
        <v>3</v>
      </c>
      <c r="D24" s="36">
        <v>2.9</v>
      </c>
      <c r="E24" s="36">
        <v>3.8</v>
      </c>
      <c r="F24" s="36">
        <v>3.4</v>
      </c>
      <c r="G24" s="36">
        <v>3.1</v>
      </c>
      <c r="H24" s="36">
        <v>3.1</v>
      </c>
      <c r="I24" s="36">
        <v>2.7</v>
      </c>
      <c r="J24" s="22" t="s">
        <v>56</v>
      </c>
    </row>
    <row r="25" spans="1:10" ht="15.75" x14ac:dyDescent="0.25">
      <c r="A25" s="22" t="s">
        <v>49</v>
      </c>
      <c r="B25" s="37">
        <f t="shared" ref="B25:I25" si="1">+B24*20</f>
        <v>56</v>
      </c>
      <c r="C25" s="37">
        <f t="shared" si="1"/>
        <v>60</v>
      </c>
      <c r="D25" s="37">
        <f t="shared" si="1"/>
        <v>58</v>
      </c>
      <c r="E25" s="37">
        <f t="shared" si="1"/>
        <v>76</v>
      </c>
      <c r="F25" s="37">
        <f t="shared" si="1"/>
        <v>68</v>
      </c>
      <c r="G25" s="37">
        <f t="shared" si="1"/>
        <v>62</v>
      </c>
      <c r="H25" s="37">
        <f t="shared" si="1"/>
        <v>62</v>
      </c>
      <c r="I25" s="37">
        <f t="shared" si="1"/>
        <v>54</v>
      </c>
      <c r="J25" s="22" t="s">
        <v>49</v>
      </c>
    </row>
    <row r="26" spans="1:10" ht="15.75" x14ac:dyDescent="0.25">
      <c r="A26" s="22" t="s">
        <v>57</v>
      </c>
      <c r="B26" s="36">
        <f t="shared" ref="B26:I26" si="2">+B24-B28</f>
        <v>1.2199999999999998</v>
      </c>
      <c r="C26" s="36">
        <f t="shared" si="2"/>
        <v>1.57</v>
      </c>
      <c r="D26" s="36">
        <f t="shared" si="2"/>
        <v>1.41</v>
      </c>
      <c r="E26" s="36">
        <f t="shared" si="2"/>
        <v>1.7799999999999998</v>
      </c>
      <c r="F26" s="36">
        <f t="shared" si="2"/>
        <v>1.88</v>
      </c>
      <c r="G26" s="36">
        <f t="shared" si="2"/>
        <v>1.32</v>
      </c>
      <c r="H26" s="36">
        <f t="shared" si="2"/>
        <v>1.33</v>
      </c>
      <c r="I26" s="36">
        <f t="shared" si="2"/>
        <v>1.6</v>
      </c>
      <c r="J26" s="22" t="s">
        <v>57</v>
      </c>
    </row>
    <row r="27" spans="1:10" ht="15.75" x14ac:dyDescent="0.25">
      <c r="A27" s="22" t="s">
        <v>50</v>
      </c>
      <c r="B27" s="37">
        <f t="shared" ref="B27:I27" si="3">+B26*20</f>
        <v>24.399999999999995</v>
      </c>
      <c r="C27" s="37">
        <f t="shared" si="3"/>
        <v>31.400000000000002</v>
      </c>
      <c r="D27" s="37">
        <f t="shared" si="3"/>
        <v>28.2</v>
      </c>
      <c r="E27" s="37">
        <f t="shared" si="3"/>
        <v>35.599999999999994</v>
      </c>
      <c r="F27" s="37">
        <f t="shared" si="3"/>
        <v>37.599999999999994</v>
      </c>
      <c r="G27" s="37">
        <f t="shared" si="3"/>
        <v>26.400000000000002</v>
      </c>
      <c r="H27" s="37">
        <f t="shared" si="3"/>
        <v>26.6</v>
      </c>
      <c r="I27" s="37">
        <f t="shared" si="3"/>
        <v>32</v>
      </c>
      <c r="J27" s="22" t="s">
        <v>50</v>
      </c>
    </row>
    <row r="28" spans="1:10" ht="15.75" x14ac:dyDescent="0.25">
      <c r="A28" s="22" t="s">
        <v>58</v>
      </c>
      <c r="B28" s="36">
        <v>1.58</v>
      </c>
      <c r="C28" s="36">
        <v>1.43</v>
      </c>
      <c r="D28" s="36">
        <v>1.49</v>
      </c>
      <c r="E28" s="36">
        <v>2.02</v>
      </c>
      <c r="F28" s="36">
        <v>1.52</v>
      </c>
      <c r="G28" s="36">
        <v>1.78</v>
      </c>
      <c r="H28" s="36">
        <v>1.77</v>
      </c>
      <c r="I28" s="36">
        <v>1.1000000000000001</v>
      </c>
      <c r="J28" s="22" t="s">
        <v>58</v>
      </c>
    </row>
    <row r="29" spans="1:10" ht="15.75" x14ac:dyDescent="0.25">
      <c r="A29" s="22" t="s">
        <v>51</v>
      </c>
      <c r="B29" s="36">
        <f t="shared" ref="B29:I29" si="4">+B28*12</f>
        <v>18.96</v>
      </c>
      <c r="C29" s="36">
        <f t="shared" si="4"/>
        <v>17.16</v>
      </c>
      <c r="D29" s="36">
        <f t="shared" si="4"/>
        <v>17.88</v>
      </c>
      <c r="E29" s="36">
        <f t="shared" si="4"/>
        <v>24.240000000000002</v>
      </c>
      <c r="F29" s="36">
        <f t="shared" si="4"/>
        <v>18.240000000000002</v>
      </c>
      <c r="G29" s="36">
        <f t="shared" si="4"/>
        <v>21.36</v>
      </c>
      <c r="H29" s="36">
        <f t="shared" si="4"/>
        <v>21.240000000000002</v>
      </c>
      <c r="I29" s="36">
        <f t="shared" si="4"/>
        <v>13.200000000000001</v>
      </c>
      <c r="J29" s="22" t="s">
        <v>51</v>
      </c>
    </row>
    <row r="30" spans="1:10" ht="15.75" x14ac:dyDescent="0.25">
      <c r="A30" s="22" t="s">
        <v>52</v>
      </c>
      <c r="B30" s="37">
        <v>7.0000000000000007E-2</v>
      </c>
      <c r="C30" s="37">
        <v>0.06</v>
      </c>
      <c r="D30" s="37">
        <v>0.04</v>
      </c>
      <c r="E30" s="37">
        <v>0.06</v>
      </c>
      <c r="F30" s="37">
        <v>7.0000000000000007E-2</v>
      </c>
      <c r="G30" s="37">
        <v>0.05</v>
      </c>
      <c r="H30" s="37">
        <v>0.05</v>
      </c>
      <c r="I30" s="37">
        <v>0.03</v>
      </c>
      <c r="J30" s="22" t="s">
        <v>52</v>
      </c>
    </row>
    <row r="31" spans="1:10" ht="15.75" customHeight="1" x14ac:dyDescent="0.25">
      <c r="A31" s="22" t="s">
        <v>53</v>
      </c>
      <c r="B31" s="37" t="s">
        <v>83</v>
      </c>
      <c r="C31" s="37" t="s">
        <v>36</v>
      </c>
      <c r="D31" s="37" t="s">
        <v>83</v>
      </c>
      <c r="E31" s="37" t="s">
        <v>36</v>
      </c>
      <c r="F31" s="37" t="s">
        <v>36</v>
      </c>
      <c r="G31" s="37" t="s">
        <v>36</v>
      </c>
      <c r="H31" s="37" t="s">
        <v>36</v>
      </c>
      <c r="I31" s="37" t="s">
        <v>36</v>
      </c>
      <c r="J31" s="22" t="s">
        <v>53</v>
      </c>
    </row>
    <row r="32" spans="1:10" ht="15.75" customHeight="1" x14ac:dyDescent="0.25">
      <c r="A32" s="22" t="s">
        <v>54</v>
      </c>
      <c r="B32" s="37"/>
      <c r="C32" s="37"/>
      <c r="D32" s="37"/>
      <c r="E32" s="37"/>
      <c r="F32" s="37"/>
      <c r="G32" s="37"/>
      <c r="H32" s="37"/>
      <c r="I32" s="37"/>
      <c r="J32" s="22" t="s">
        <v>54</v>
      </c>
    </row>
    <row r="33" spans="1:10" ht="15.75" customHeight="1" x14ac:dyDescent="0.25">
      <c r="A33" s="22" t="s">
        <v>55</v>
      </c>
      <c r="B33" s="37" t="s">
        <v>36</v>
      </c>
      <c r="C33" s="37" t="s">
        <v>36</v>
      </c>
      <c r="D33" s="37" t="s">
        <v>36</v>
      </c>
      <c r="E33" s="37" t="s">
        <v>36</v>
      </c>
      <c r="F33" s="37" t="s">
        <v>36</v>
      </c>
      <c r="G33" s="37" t="s">
        <v>36</v>
      </c>
      <c r="H33" s="37" t="s">
        <v>36</v>
      </c>
      <c r="I33" s="37" t="s">
        <v>36</v>
      </c>
      <c r="J33" s="22" t="s">
        <v>55</v>
      </c>
    </row>
    <row r="34" spans="1:10" s="1" customFormat="1" ht="15" customHeight="1" x14ac:dyDescent="0.25">
      <c r="A34" s="22" t="s">
        <v>12</v>
      </c>
      <c r="B34" s="37">
        <v>2.88</v>
      </c>
      <c r="C34" s="37">
        <v>3.65</v>
      </c>
      <c r="D34" s="37">
        <v>2.85</v>
      </c>
      <c r="E34" s="37">
        <v>2.6</v>
      </c>
      <c r="F34" s="37">
        <v>3.95</v>
      </c>
      <c r="G34" s="37">
        <v>3.98</v>
      </c>
      <c r="H34" s="37">
        <v>3.97</v>
      </c>
      <c r="I34" s="37">
        <v>4.37</v>
      </c>
      <c r="J34" s="22" t="s">
        <v>12</v>
      </c>
    </row>
    <row r="35" spans="1:10" s="1" customFormat="1" ht="15" customHeight="1" x14ac:dyDescent="0.25">
      <c r="A35" s="22" t="s">
        <v>67</v>
      </c>
      <c r="B35" s="37">
        <v>46</v>
      </c>
      <c r="C35" s="37">
        <v>31</v>
      </c>
      <c r="D35" s="37" t="s">
        <v>82</v>
      </c>
      <c r="E35" s="37">
        <v>94</v>
      </c>
      <c r="F35" s="37">
        <v>84</v>
      </c>
      <c r="G35" s="37">
        <v>107</v>
      </c>
      <c r="H35" s="37">
        <v>118</v>
      </c>
      <c r="I35" s="37" t="s">
        <v>82</v>
      </c>
      <c r="J35" s="22" t="s">
        <v>67</v>
      </c>
    </row>
    <row r="36" spans="1:10" s="1" customFormat="1" ht="15" customHeight="1" x14ac:dyDescent="0.25">
      <c r="A36" s="22" t="s">
        <v>61</v>
      </c>
      <c r="B36" s="37">
        <v>25</v>
      </c>
      <c r="C36" s="37">
        <v>10</v>
      </c>
      <c r="D36" s="37">
        <v>12</v>
      </c>
      <c r="E36" s="37">
        <v>20</v>
      </c>
      <c r="F36" s="37">
        <v>12</v>
      </c>
      <c r="G36" s="37">
        <v>18</v>
      </c>
      <c r="H36" s="37">
        <v>20</v>
      </c>
      <c r="I36" s="37">
        <v>6</v>
      </c>
      <c r="J36" s="22" t="s">
        <v>61</v>
      </c>
    </row>
    <row r="37" spans="1:10" s="1" customFormat="1" ht="15" customHeight="1" x14ac:dyDescent="0.25">
      <c r="A37" s="22" t="s">
        <v>13</v>
      </c>
      <c r="B37" s="39" t="s">
        <v>68</v>
      </c>
      <c r="C37" s="39" t="s">
        <v>29</v>
      </c>
      <c r="D37" s="40"/>
      <c r="E37" s="39" t="s">
        <v>23</v>
      </c>
      <c r="F37" s="39" t="s">
        <v>23</v>
      </c>
      <c r="G37" s="39" t="s">
        <v>88</v>
      </c>
      <c r="H37" s="39"/>
      <c r="I37" s="39" t="s">
        <v>23</v>
      </c>
      <c r="J37" s="22" t="s">
        <v>13</v>
      </c>
    </row>
    <row r="38" spans="1:10" s="1" customFormat="1" ht="15" customHeight="1" x14ac:dyDescent="0.25">
      <c r="A38" s="22" t="s">
        <v>13</v>
      </c>
      <c r="B38" s="39" t="s">
        <v>23</v>
      </c>
      <c r="C38" s="39" t="s">
        <v>22</v>
      </c>
      <c r="D38" s="40"/>
      <c r="E38" s="39" t="s">
        <v>89</v>
      </c>
      <c r="F38" s="39" t="s">
        <v>87</v>
      </c>
      <c r="G38" s="39" t="s">
        <v>23</v>
      </c>
      <c r="H38" s="39"/>
      <c r="I38" s="39" t="s">
        <v>87</v>
      </c>
      <c r="J38" s="22" t="s">
        <v>13</v>
      </c>
    </row>
    <row r="39" spans="1:10" s="1" customFormat="1" ht="19.5" customHeight="1" x14ac:dyDescent="0.25">
      <c r="A39" s="22" t="s">
        <v>13</v>
      </c>
      <c r="B39" s="39" t="s">
        <v>87</v>
      </c>
      <c r="C39" s="39" t="s">
        <v>87</v>
      </c>
      <c r="D39" s="40"/>
      <c r="E39" s="39" t="s">
        <v>87</v>
      </c>
      <c r="F39" s="39" t="s">
        <v>29</v>
      </c>
      <c r="G39" s="39" t="s">
        <v>22</v>
      </c>
      <c r="H39" s="39"/>
      <c r="I39" s="39" t="s">
        <v>22</v>
      </c>
      <c r="J39" s="22" t="s">
        <v>13</v>
      </c>
    </row>
    <row r="40" spans="1:10" ht="16.5" customHeight="1" x14ac:dyDescent="0.25">
      <c r="A40" s="22" t="s">
        <v>13</v>
      </c>
      <c r="B40" s="39" t="s">
        <v>89</v>
      </c>
      <c r="C40" s="39"/>
      <c r="D40" s="45"/>
      <c r="E40" s="39" t="s">
        <v>29</v>
      </c>
      <c r="F40" s="39"/>
      <c r="G40" s="39" t="s">
        <v>68</v>
      </c>
      <c r="H40" s="39"/>
      <c r="I40" s="22"/>
      <c r="J40" s="22" t="s">
        <v>13</v>
      </c>
    </row>
    <row r="41" spans="1:10" ht="15.75" x14ac:dyDescent="0.25">
      <c r="A41" s="22" t="s">
        <v>25</v>
      </c>
      <c r="B41" s="37">
        <v>56</v>
      </c>
      <c r="C41" s="37">
        <v>86</v>
      </c>
      <c r="D41" s="37">
        <v>7</v>
      </c>
      <c r="E41" s="37">
        <v>24</v>
      </c>
      <c r="F41" s="37">
        <v>70</v>
      </c>
      <c r="G41" s="37">
        <v>4</v>
      </c>
      <c r="H41" s="37">
        <v>3</v>
      </c>
      <c r="I41" s="37"/>
      <c r="J41" s="22" t="s">
        <v>25</v>
      </c>
    </row>
    <row r="42" spans="1:10" ht="15.75" x14ac:dyDescent="0.25">
      <c r="A42" s="22" t="s">
        <v>17</v>
      </c>
      <c r="B42" s="37">
        <v>22</v>
      </c>
      <c r="C42" s="37">
        <v>13</v>
      </c>
      <c r="D42" s="37">
        <v>0</v>
      </c>
      <c r="E42" s="37">
        <v>18</v>
      </c>
      <c r="F42" s="37">
        <v>1</v>
      </c>
      <c r="G42" s="37">
        <v>10</v>
      </c>
      <c r="H42" s="37">
        <v>15</v>
      </c>
      <c r="I42" s="37"/>
      <c r="J42" s="22" t="s">
        <v>17</v>
      </c>
    </row>
    <row r="43" spans="1:10" ht="15.75" x14ac:dyDescent="0.25">
      <c r="A43" s="22" t="s">
        <v>19</v>
      </c>
      <c r="B43" s="37">
        <v>2</v>
      </c>
      <c r="C43" s="37">
        <v>0</v>
      </c>
      <c r="D43" s="37">
        <v>0</v>
      </c>
      <c r="E43" s="37">
        <v>0</v>
      </c>
      <c r="F43" s="37">
        <v>2</v>
      </c>
      <c r="G43" s="37">
        <v>16</v>
      </c>
      <c r="H43" s="37">
        <v>4</v>
      </c>
      <c r="I43" s="37"/>
      <c r="J43" s="22" t="s">
        <v>19</v>
      </c>
    </row>
    <row r="44" spans="1:10" s="10" customFormat="1" ht="15.75" x14ac:dyDescent="0.25">
      <c r="A44" s="22" t="s">
        <v>16</v>
      </c>
      <c r="B44" s="36"/>
      <c r="C44" s="36"/>
      <c r="D44" s="37"/>
      <c r="E44" s="36"/>
      <c r="F44" s="36"/>
      <c r="G44" s="36"/>
      <c r="H44" s="36"/>
      <c r="I44" s="37"/>
      <c r="J44" s="37" t="s">
        <v>16</v>
      </c>
    </row>
    <row r="45" spans="1:10" ht="15.75" x14ac:dyDescent="0.25">
      <c r="A45" s="22" t="s">
        <v>15</v>
      </c>
      <c r="B45" s="37"/>
      <c r="C45" s="49"/>
      <c r="D45" s="49"/>
      <c r="E45" s="37"/>
      <c r="F45" s="37"/>
      <c r="G45" s="49" t="s">
        <v>80</v>
      </c>
      <c r="H45" s="49"/>
      <c r="I45" s="22"/>
      <c r="J45" s="22" t="s">
        <v>15</v>
      </c>
    </row>
    <row r="46" spans="1:10" ht="15.75" x14ac:dyDescent="0.25">
      <c r="A46" s="22" t="s">
        <v>15</v>
      </c>
      <c r="B46" s="37"/>
      <c r="C46" s="49"/>
      <c r="D46" s="49"/>
      <c r="E46" s="37"/>
      <c r="F46" s="37"/>
      <c r="G46" s="49" t="s">
        <v>20</v>
      </c>
      <c r="H46" s="49"/>
      <c r="I46" s="22"/>
      <c r="J46" s="22" t="s">
        <v>15</v>
      </c>
    </row>
    <row r="47" spans="1:10" x14ac:dyDescent="0.2">
      <c r="B47" s="2"/>
      <c r="C47" s="2"/>
      <c r="D47" s="2"/>
      <c r="E47" s="2"/>
      <c r="F47" s="2"/>
    </row>
    <row r="48" spans="1:10" s="1" customFormat="1" ht="15" x14ac:dyDescent="0.2">
      <c r="A48" s="16"/>
      <c r="B48" s="2"/>
      <c r="C48" s="2"/>
      <c r="D48" s="2"/>
      <c r="E48" s="2"/>
      <c r="F48" s="2"/>
      <c r="G48" s="2"/>
      <c r="H48" s="2"/>
      <c r="I48" s="16"/>
      <c r="J48" s="16"/>
    </row>
    <row r="49" spans="1:10" s="1" customFormat="1" ht="15.75" x14ac:dyDescent="0.25">
      <c r="A49" s="8"/>
      <c r="I49" s="8"/>
      <c r="J49" s="8"/>
    </row>
    <row r="50" spans="1:10" s="1" customFormat="1" ht="15" x14ac:dyDescent="0.2">
      <c r="A50" s="48"/>
      <c r="B50" s="48"/>
      <c r="C50" s="48"/>
      <c r="D50" s="48"/>
      <c r="E50" s="48"/>
    </row>
    <row r="51" spans="1:10" s="1" customFormat="1" ht="15" x14ac:dyDescent="0.2">
      <c r="A51" s="48"/>
      <c r="B51" s="48"/>
      <c r="C51" s="48"/>
      <c r="D51" s="48"/>
      <c r="E51" s="48"/>
    </row>
    <row r="52" spans="1:10" s="1" customFormat="1" ht="15" x14ac:dyDescent="0.2">
      <c r="A52" s="48"/>
      <c r="B52" s="48"/>
      <c r="C52" s="48"/>
      <c r="D52" s="48"/>
      <c r="E52" s="48"/>
    </row>
    <row r="53" spans="1:10" s="1" customFormat="1" ht="15" x14ac:dyDescent="0.2">
      <c r="A53" s="48"/>
      <c r="B53" s="48"/>
      <c r="C53" s="48"/>
      <c r="D53" s="48"/>
      <c r="E53" s="48"/>
    </row>
    <row r="54" spans="1:10" s="1" customFormat="1" ht="15" x14ac:dyDescent="0.2">
      <c r="A54" s="48"/>
      <c r="B54" s="48"/>
      <c r="C54" s="48"/>
      <c r="D54" s="48"/>
      <c r="E54" s="48"/>
    </row>
    <row r="55" spans="1:10" s="1" customFormat="1" ht="15" x14ac:dyDescent="0.2">
      <c r="A55" s="48"/>
      <c r="B55" s="48"/>
      <c r="C55" s="48"/>
      <c r="D55" s="48"/>
      <c r="E55" s="48"/>
    </row>
    <row r="56" spans="1:10" s="1" customFormat="1" ht="15" x14ac:dyDescent="0.2">
      <c r="A56" s="48"/>
      <c r="B56" s="48"/>
      <c r="C56" s="48"/>
      <c r="D56" s="48"/>
      <c r="E56" s="48"/>
    </row>
    <row r="57" spans="1:10" ht="15" x14ac:dyDescent="0.2">
      <c r="A57" s="48"/>
      <c r="B57" s="48"/>
      <c r="C57" s="48"/>
      <c r="D57" s="48"/>
      <c r="E57" s="48"/>
      <c r="F57" s="1"/>
      <c r="G57" s="1"/>
      <c r="H57" s="1"/>
      <c r="I57" s="1"/>
      <c r="J57" s="1"/>
    </row>
    <row r="58" spans="1:10" ht="15" x14ac:dyDescent="0.2">
      <c r="A58" s="48"/>
      <c r="B58" s="48"/>
      <c r="C58" s="48"/>
      <c r="D58" s="48"/>
      <c r="E58" s="48"/>
      <c r="F58" s="2"/>
      <c r="I58" s="2"/>
      <c r="J58" s="2"/>
    </row>
    <row r="59" spans="1:10" ht="15" x14ac:dyDescent="0.2">
      <c r="A59" s="48"/>
      <c r="B59" s="48"/>
      <c r="C59" s="48"/>
      <c r="D59" s="48"/>
      <c r="E59" s="48"/>
      <c r="F59" s="2"/>
    </row>
    <row r="60" spans="1:10" x14ac:dyDescent="0.2">
      <c r="B60" s="2"/>
      <c r="C60" s="2"/>
      <c r="D60" s="2"/>
      <c r="E60" s="2"/>
      <c r="F60" s="2"/>
    </row>
    <row r="61" spans="1:10" x14ac:dyDescent="0.2">
      <c r="B61" s="2"/>
      <c r="C61" s="2"/>
      <c r="D61" s="2"/>
      <c r="E61" s="2"/>
      <c r="F61" s="2"/>
    </row>
    <row r="62" spans="1:10" x14ac:dyDescent="0.2">
      <c r="B62" s="2"/>
      <c r="C62" s="2"/>
      <c r="D62" s="2"/>
      <c r="E62" s="2"/>
      <c r="F62" s="2"/>
    </row>
    <row r="63" spans="1:10" x14ac:dyDescent="0.2">
      <c r="B63" s="2"/>
      <c r="C63" s="2"/>
      <c r="D63" s="2"/>
      <c r="E63" s="2"/>
      <c r="F63" s="2"/>
    </row>
    <row r="64" spans="1:10" x14ac:dyDescent="0.2">
      <c r="B64" s="2"/>
      <c r="C64" s="2"/>
      <c r="D64" s="2"/>
      <c r="E64" s="2"/>
      <c r="F64" s="2"/>
    </row>
    <row r="65" spans="2:6" x14ac:dyDescent="0.2">
      <c r="B65" s="2"/>
      <c r="C65" s="2"/>
      <c r="D65" s="2"/>
      <c r="E65" s="2"/>
      <c r="F65" s="2"/>
    </row>
    <row r="66" spans="2:6" x14ac:dyDescent="0.2">
      <c r="B66" s="2"/>
      <c r="C66" s="2"/>
      <c r="D66" s="2"/>
      <c r="E66" s="2"/>
      <c r="F66" s="2"/>
    </row>
    <row r="67" spans="2:6" x14ac:dyDescent="0.2">
      <c r="B67" s="2"/>
      <c r="C67" s="2"/>
      <c r="D67" s="2"/>
      <c r="E67" s="2"/>
      <c r="F67" s="2"/>
    </row>
    <row r="68" spans="2:6" x14ac:dyDescent="0.2">
      <c r="B68" s="2"/>
      <c r="C68" s="2"/>
      <c r="D68" s="2"/>
      <c r="E68" s="2"/>
      <c r="F68" s="2"/>
    </row>
    <row r="69" spans="2:6" x14ac:dyDescent="0.2">
      <c r="B69" s="2"/>
      <c r="C69" s="2"/>
      <c r="D69" s="2"/>
      <c r="E69" s="2"/>
      <c r="F69" s="2"/>
    </row>
    <row r="70" spans="2:6" x14ac:dyDescent="0.2">
      <c r="B70" s="2"/>
      <c r="C70" s="2"/>
      <c r="D70" s="2"/>
      <c r="E70" s="2"/>
      <c r="F70" s="2"/>
    </row>
    <row r="71" spans="2:6" x14ac:dyDescent="0.2">
      <c r="B71" s="2"/>
      <c r="C71" s="2"/>
      <c r="D71" s="2"/>
      <c r="E71" s="2"/>
      <c r="F71" s="2"/>
    </row>
    <row r="72" spans="2:6" x14ac:dyDescent="0.2">
      <c r="B72" s="2"/>
      <c r="C72" s="2"/>
      <c r="D72" s="2"/>
      <c r="E72" s="2"/>
      <c r="F72" s="2"/>
    </row>
    <row r="73" spans="2:6" x14ac:dyDescent="0.2">
      <c r="B73" s="2"/>
      <c r="C73" s="2"/>
      <c r="D73" s="2"/>
      <c r="E73" s="2"/>
      <c r="F73" s="2"/>
    </row>
    <row r="74" spans="2:6" x14ac:dyDescent="0.2">
      <c r="B74" s="2"/>
      <c r="C74" s="2"/>
      <c r="D74" s="2"/>
      <c r="E74" s="2"/>
      <c r="F74" s="2"/>
    </row>
    <row r="75" spans="2:6" x14ac:dyDescent="0.2">
      <c r="B75" s="2"/>
      <c r="C75" s="2"/>
      <c r="D75" s="2"/>
      <c r="E75" s="2"/>
      <c r="F75" s="2"/>
    </row>
    <row r="76" spans="2:6" x14ac:dyDescent="0.2">
      <c r="B76" s="2"/>
      <c r="C76" s="2"/>
      <c r="D76" s="2"/>
      <c r="E76" s="2"/>
      <c r="F76" s="2"/>
    </row>
    <row r="77" spans="2:6" x14ac:dyDescent="0.2">
      <c r="B77" s="2"/>
      <c r="C77" s="2"/>
      <c r="D77" s="2"/>
      <c r="E77" s="2"/>
      <c r="F77" s="2"/>
    </row>
    <row r="78" spans="2:6" x14ac:dyDescent="0.2">
      <c r="B78" s="2"/>
      <c r="C78" s="2"/>
      <c r="D78" s="2"/>
      <c r="E78" s="2"/>
      <c r="F78" s="2"/>
    </row>
    <row r="79" spans="2:6" x14ac:dyDescent="0.2">
      <c r="B79" s="2"/>
      <c r="C79" s="2"/>
      <c r="D79" s="2"/>
      <c r="E79" s="2"/>
      <c r="F79" s="2"/>
    </row>
    <row r="80" spans="2:6" x14ac:dyDescent="0.2">
      <c r="B80" s="2"/>
      <c r="C80" s="2"/>
      <c r="D80" s="2"/>
      <c r="E80" s="2"/>
      <c r="F80" s="2"/>
    </row>
    <row r="81" spans="2:6" x14ac:dyDescent="0.2">
      <c r="B81" s="2"/>
      <c r="C81" s="2"/>
      <c r="D81" s="2"/>
      <c r="E81" s="2"/>
      <c r="F81" s="2"/>
    </row>
    <row r="82" spans="2:6" x14ac:dyDescent="0.2">
      <c r="B82" s="2"/>
      <c r="C82" s="2"/>
      <c r="D82" s="2"/>
      <c r="E82" s="2"/>
      <c r="F82" s="2"/>
    </row>
    <row r="83" spans="2:6" x14ac:dyDescent="0.2">
      <c r="B83" s="2"/>
      <c r="C83" s="2"/>
      <c r="D83" s="2"/>
      <c r="E83" s="2"/>
      <c r="F83" s="2"/>
    </row>
    <row r="84" spans="2:6" x14ac:dyDescent="0.2">
      <c r="B84" s="2"/>
      <c r="C84" s="2"/>
      <c r="D84" s="2"/>
      <c r="E84" s="2"/>
      <c r="F84" s="2"/>
    </row>
    <row r="85" spans="2:6" x14ac:dyDescent="0.2">
      <c r="B85" s="2"/>
      <c r="C85" s="2"/>
      <c r="D85" s="2"/>
      <c r="E85" s="2"/>
      <c r="F85" s="2"/>
    </row>
    <row r="86" spans="2:6" x14ac:dyDescent="0.2">
      <c r="B86" s="2"/>
      <c r="C86" s="2"/>
      <c r="D86" s="2"/>
      <c r="E86" s="2"/>
      <c r="F86" s="2"/>
    </row>
    <row r="87" spans="2:6" x14ac:dyDescent="0.2">
      <c r="B87" s="2"/>
      <c r="C87" s="2"/>
      <c r="D87" s="2"/>
      <c r="E87" s="2"/>
      <c r="F87" s="2"/>
    </row>
    <row r="88" spans="2:6" x14ac:dyDescent="0.2">
      <c r="B88" s="2"/>
      <c r="C88" s="2"/>
      <c r="D88" s="2"/>
      <c r="E88" s="2"/>
      <c r="F88" s="2"/>
    </row>
    <row r="89" spans="2:6" x14ac:dyDescent="0.2">
      <c r="B89" s="2"/>
      <c r="C89" s="2"/>
      <c r="D89" s="2"/>
      <c r="E89" s="2"/>
      <c r="F89" s="2"/>
    </row>
    <row r="90" spans="2:6" x14ac:dyDescent="0.2">
      <c r="B90" s="2"/>
      <c r="C90" s="2"/>
      <c r="D90" s="2"/>
      <c r="E90" s="2"/>
      <c r="F90" s="2"/>
    </row>
    <row r="91" spans="2:6" x14ac:dyDescent="0.2">
      <c r="B91" s="2"/>
      <c r="C91" s="2"/>
      <c r="D91" s="2"/>
      <c r="E91" s="2"/>
      <c r="F91" s="2"/>
    </row>
    <row r="92" spans="2:6" x14ac:dyDescent="0.2">
      <c r="B92" s="2"/>
      <c r="C92" s="2"/>
      <c r="D92" s="2"/>
      <c r="E92" s="2"/>
      <c r="F92" s="2"/>
    </row>
    <row r="93" spans="2:6" x14ac:dyDescent="0.2">
      <c r="B93" s="2"/>
      <c r="C93" s="2"/>
      <c r="D93" s="2"/>
      <c r="E93" s="2"/>
    </row>
  </sheetData>
  <mergeCells count="16">
    <mergeCell ref="A56:E56"/>
    <mergeCell ref="A57:E57"/>
    <mergeCell ref="A58:E58"/>
    <mergeCell ref="A59:E59"/>
    <mergeCell ref="A53:E53"/>
    <mergeCell ref="A50:E50"/>
    <mergeCell ref="A51:E51"/>
    <mergeCell ref="A52:E52"/>
    <mergeCell ref="A54:E54"/>
    <mergeCell ref="A55:E55"/>
    <mergeCell ref="G45:H45"/>
    <mergeCell ref="G46:H46"/>
    <mergeCell ref="C45:D45"/>
    <mergeCell ref="C46:D46"/>
    <mergeCell ref="C2:D2"/>
    <mergeCell ref="G2:H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שטפונות אפריל2025</vt:lpstr>
      <vt:lpstr>קולחיםאפריל2025</vt:lpstr>
      <vt:lpstr>Sheet3</vt:lpstr>
    </vt:vector>
  </TitlesOfParts>
  <Company>Ecostream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Gidi Sagi</dc:creator>
  <cp:lastModifiedBy>Igal Givon</cp:lastModifiedBy>
  <cp:lastPrinted>2012-08-21T09:25:09Z</cp:lastPrinted>
  <dcterms:created xsi:type="dcterms:W3CDTF">2007-05-22T06:38:59Z</dcterms:created>
  <dcterms:modified xsi:type="dcterms:W3CDTF">2025-04-30T06:05:19Z</dcterms:modified>
</cp:coreProperties>
</file>