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ygolan-my.sharepoint.com/personal/igalgiv_mgw_org_il/Documents/שולחן העבודה/"/>
    </mc:Choice>
  </mc:AlternateContent>
  <xr:revisionPtr revIDLastSave="27" documentId="8_{8E23F4A9-1DDE-445B-9B76-AF11AEEE181C}" xr6:coauthVersionLast="47" xr6:coauthVersionMax="47" xr10:uidLastSave="{D0B02AD8-5087-47E8-98D0-6F9D7704C3E9}"/>
  <bookViews>
    <workbookView xWindow="-120" yWindow="-120" windowWidth="29040" windowHeight="15840" tabRatio="565" xr2:uid="{00000000-000D-0000-FFFF-FFFF00000000}"/>
  </bookViews>
  <sheets>
    <sheet name="שטפונות מאי 2024" sheetId="1" r:id="rId1"/>
    <sheet name="קולחים מאי 2024" sheetId="2" r:id="rId2"/>
    <sheet name="Sheet3" sheetId="3" r:id="rId3"/>
  </sheets>
  <definedNames>
    <definedName name="OLE_LINK2" localSheetId="0">'שטפונות מאי 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2" l="1"/>
  <c r="F15" i="2"/>
  <c r="N15" i="2"/>
  <c r="L15" i="2"/>
  <c r="N28" i="2"/>
  <c r="N25" i="2"/>
  <c r="N26" i="2" s="1"/>
  <c r="N24" i="2"/>
  <c r="T24" i="1" l="1"/>
  <c r="T21" i="1"/>
  <c r="T22" i="1" s="1"/>
  <c r="T20" i="1"/>
  <c r="U24" i="1"/>
  <c r="U21" i="1"/>
  <c r="U22" i="1" s="1"/>
  <c r="U20" i="1"/>
  <c r="X24" i="1"/>
  <c r="X21" i="1"/>
  <c r="X22" i="1" s="1"/>
  <c r="X20" i="1"/>
  <c r="R24" i="1" l="1"/>
  <c r="R21" i="1"/>
  <c r="R22" i="1" s="1"/>
  <c r="R20" i="1"/>
  <c r="V21" i="1" l="1"/>
  <c r="V22" i="1" s="1"/>
  <c r="V20" i="1"/>
  <c r="V24" i="1"/>
  <c r="K15" i="2"/>
  <c r="I15" i="2"/>
  <c r="G15" i="2"/>
  <c r="D15" i="2"/>
  <c r="B15" i="2"/>
  <c r="W24" i="1"/>
  <c r="Q24" i="1"/>
  <c r="O24" i="1"/>
  <c r="M24" i="1"/>
  <c r="K24" i="1"/>
  <c r="J24" i="1"/>
  <c r="H24" i="1"/>
  <c r="F24" i="1"/>
  <c r="D24" i="1"/>
  <c r="Q21" i="1"/>
  <c r="Q22" i="1" s="1"/>
  <c r="Q20" i="1"/>
  <c r="O21" i="1"/>
  <c r="O22" i="1" s="1"/>
  <c r="O20" i="1"/>
  <c r="W21" i="1"/>
  <c r="W22" i="1" s="1"/>
  <c r="W20" i="1"/>
  <c r="M21" i="1"/>
  <c r="M22" i="1" s="1"/>
  <c r="M20" i="1"/>
  <c r="K21" i="1"/>
  <c r="K22" i="1" s="1"/>
  <c r="K20" i="1"/>
  <c r="J21" i="1"/>
  <c r="J22" i="1" s="1"/>
  <c r="J20" i="1"/>
  <c r="H21" i="1"/>
  <c r="H22" i="1" s="1"/>
  <c r="H20" i="1"/>
  <c r="F21" i="1"/>
  <c r="F22" i="1" s="1"/>
  <c r="F20" i="1"/>
  <c r="D21" i="1"/>
  <c r="D22" i="1" s="1"/>
  <c r="D20" i="1"/>
  <c r="B24" i="1"/>
  <c r="B21" i="1"/>
  <c r="B22" i="1" s="1"/>
  <c r="B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ocystis
</t>
        </r>
      </text>
    </comment>
  </commentList>
</comments>
</file>

<file path=xl/sharedStrings.xml><?xml version="1.0" encoding="utf-8"?>
<sst xmlns="http://schemas.openxmlformats.org/spreadsheetml/2006/main" count="435" uniqueCount="106">
  <si>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</si>
  <si>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</si>
  <si>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</si>
  <si>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</si>
  <si>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</si>
  <si>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</si>
  <si>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</si>
  <si>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</si>
  <si>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עורבים</t>
  </si>
  <si>
    <t>אל שייך</t>
  </si>
  <si>
    <t>מספר</t>
  </si>
  <si>
    <t>פני מים</t>
  </si>
  <si>
    <t>יציאה</t>
  </si>
  <si>
    <t>עומק</t>
  </si>
  <si>
    <t>pH</t>
  </si>
  <si>
    <t>SAR</t>
  </si>
  <si>
    <t>אצות</t>
  </si>
  <si>
    <t>נוספים</t>
  </si>
  <si>
    <t>גורמי סתימה</t>
  </si>
  <si>
    <t>זמן מכ"ס</t>
  </si>
  <si>
    <t>קופפודה בליטר</t>
  </si>
  <si>
    <t>נאופלי</t>
  </si>
  <si>
    <t>קלדוצרה בליטר</t>
  </si>
  <si>
    <t>קופפודה</t>
  </si>
  <si>
    <t>&lt;0.5</t>
  </si>
  <si>
    <t>Navicula</t>
  </si>
  <si>
    <t>Chlorella</t>
  </si>
  <si>
    <t>צינור ראשי 50"</t>
  </si>
  <si>
    <t>רוטיפרה בליטר</t>
  </si>
  <si>
    <t>קונטרה</t>
  </si>
  <si>
    <t>שרידי ז.פ.</t>
  </si>
  <si>
    <t>נחל משושים</t>
  </si>
  <si>
    <t>בראון</t>
  </si>
  <si>
    <t>Cyclotella</t>
  </si>
  <si>
    <t xml:space="preserve"> </t>
  </si>
  <si>
    <t>מאגר נס</t>
  </si>
  <si>
    <t>מאגר צור</t>
  </si>
  <si>
    <t>מאגר אורטל</t>
  </si>
  <si>
    <t>מאגר מיצר</t>
  </si>
  <si>
    <t>מאגר דינור</t>
  </si>
  <si>
    <t>N.D.</t>
  </si>
  <si>
    <t>ממצאים והמלצות:</t>
  </si>
  <si>
    <t>Ankistrodesmus</t>
  </si>
  <si>
    <t>עכירות (NTU)</t>
  </si>
  <si>
    <t>כלורופיל (מיקג'/ל')</t>
  </si>
  <si>
    <t>פוט' רדוקס (mV)</t>
  </si>
  <si>
    <t>מוליכות חשמלית (dS/m)</t>
  </si>
  <si>
    <t>כלוריד (מג"ל)</t>
  </si>
  <si>
    <t>נתרן (מאק"ל)</t>
  </si>
  <si>
    <t>TSS  (מג"ל)</t>
  </si>
  <si>
    <t>חנקה (N:NO3) (מג"ל)</t>
  </si>
  <si>
    <t>אמון  (N:NH3) (מג"ל)</t>
  </si>
  <si>
    <t>חנקן קלדהל (מג"ל)</t>
  </si>
  <si>
    <t>זרחן מסיס (מג"ל)</t>
  </si>
  <si>
    <t>קשיות כללית  (מג"ל)</t>
  </si>
  <si>
    <t>סידן (מג"ל)</t>
  </si>
  <si>
    <t>מגנזיום (מג"ל)</t>
  </si>
  <si>
    <t>בורון מסיס (מג"ל)</t>
  </si>
  <si>
    <t>ברזל (מג"ל)</t>
  </si>
  <si>
    <t>אבץ (מג"ל)</t>
  </si>
  <si>
    <t>מנגן (מג"ל)</t>
  </si>
  <si>
    <t>סידן + מגנזיום  (מאק"ל)</t>
  </si>
  <si>
    <t>סידן  (מאק"ל)</t>
  </si>
  <si>
    <t>מגנזיום (מאק"ל)</t>
  </si>
  <si>
    <t>אשלגן כללי  (מג"ל)</t>
  </si>
  <si>
    <t>זרחן (PO4)  (מג"ל)</t>
  </si>
  <si>
    <t xml:space="preserve"> BOD  (מג"ל)</t>
  </si>
  <si>
    <r>
      <t xml:space="preserve">טמפרטורה  </t>
    </r>
    <r>
      <rPr>
        <b/>
        <vertAlign val="superscript"/>
        <sz val="12"/>
        <rFont val="Arial"/>
        <family val="2"/>
      </rPr>
      <t>0</t>
    </r>
    <r>
      <rPr>
        <b/>
        <sz val="12"/>
        <rFont val="Arial"/>
        <family val="2"/>
      </rPr>
      <t>C</t>
    </r>
  </si>
  <si>
    <t>חמצן  (מג"ל)</t>
  </si>
  <si>
    <t>חמרה תחתון</t>
  </si>
  <si>
    <t>קלדוצרה</t>
  </si>
  <si>
    <t>אחרי סינון</t>
  </si>
  <si>
    <t>מי כנרת</t>
  </si>
  <si>
    <t>אשלגן מסיס (מאק"ל)</t>
  </si>
  <si>
    <t>COD (מג"ל)</t>
  </si>
  <si>
    <t>Microcystis</t>
  </si>
  <si>
    <t>מאגר חושן</t>
  </si>
  <si>
    <t>חמרה ברכה תפעולית</t>
  </si>
  <si>
    <t>Scenedesmus</t>
  </si>
  <si>
    <t>כלוריד (מאק"ל)</t>
  </si>
  <si>
    <t>Synechococcus</t>
  </si>
  <si>
    <t>Palmella</t>
  </si>
  <si>
    <t>&lt;0.25</t>
  </si>
  <si>
    <t>102-</t>
  </si>
  <si>
    <t>&gt;6</t>
  </si>
  <si>
    <t>&gt;8</t>
  </si>
  <si>
    <t>9.5.2024</t>
  </si>
  <si>
    <t>חסר</t>
  </si>
  <si>
    <t>רפש בקטריאלי</t>
  </si>
  <si>
    <t>SO4גפרה (מא"ק/ל)</t>
  </si>
  <si>
    <t>&lt;5</t>
  </si>
  <si>
    <t>&gt;0.5</t>
  </si>
  <si>
    <t>Melozira</t>
  </si>
  <si>
    <t>Amphora</t>
  </si>
  <si>
    <t>Ceratium</t>
  </si>
  <si>
    <t>Euglena</t>
  </si>
  <si>
    <t>חיידקים פילמנטיים</t>
  </si>
  <si>
    <t>Peridinium</t>
  </si>
  <si>
    <t>Synedra</t>
  </si>
  <si>
    <t>1. PH גבוה בפני המים במאגר נס ובמאגר מיצר.</t>
  </si>
  <si>
    <t>2. מוליכות חשמלית ומליחות מים גבוהה במאגרים נס, צור וחמרה. רצוי לברר מה הגורם למליחות הגבוהה.</t>
  </si>
  <si>
    <t>3. TSS נמוך בכל המאגרים..</t>
  </si>
  <si>
    <t>4. ערך רדוקס שלילי ביציאה ממאגר דינור. להמשיך לעקוב.</t>
  </si>
  <si>
    <t>5. צפיפות אצות וריכוז כלורופיל גבוהים בפני המים במאגרים צור, אורטל ומיצר. נוכחות כחוליות במיצר ודינור.</t>
  </si>
  <si>
    <t>6. צפיפות נמוכה ובינונית של זואופלנקטון.</t>
  </si>
  <si>
    <t xml:space="preserve">7. זמני מכ"ס בינוניים עם זואופלנקטון גורם סתימה עיקרי.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</si>
</sst>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"/>
  </numFmts>
  <fonts count="1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u/>
      <sz val="12"/>
      <name val="Arial"/>
      <family val="2"/>
    </font>
    <font>
      <b/>
      <vertAlign val="superscript"/>
      <sz val="12"/>
      <name val="Arial"/>
      <family val="2"/>
    </font>
    <font>
      <sz val="12"/>
      <color theme="5" tint="-0.249977111117893"/>
      <name val="Arial"/>
      <family val="2"/>
    </font>
    <font>
      <sz val="12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7">
    <xf numFmtId="0" fontId="0" fillId="0" borderId="0" xfId="0"/>
    <xf numFmtId="0" fontId="2" fillId="0" borderId="0" xfId="0" applyFont="1" applyAlignment="1">
      <alignment readingOrder="2"/>
    </xf>
    <xf numFmtId="0" fontId="0" fillId="0" borderId="39" xfId="0" applyBorder="1" applyAlignment="1">
      <alignment readingOrder="2"/>
    </xf>
    <xf numFmtId="0" fontId="0" fillId="0" borderId="0" xfId="0" applyAlignment="1">
      <alignment readingOrder="2"/>
    </xf>
    <xf numFmtId="0" fontId="0" fillId="0" borderId="14" xfId="0" applyBorder="1" applyAlignment="1">
      <alignment readingOrder="2"/>
    </xf>
    <xf numFmtId="0" fontId="6" fillId="0" borderId="0" xfId="0" applyFont="1" applyAlignment="1">
      <alignment readingOrder="2"/>
    </xf>
    <xf numFmtId="0" fontId="2" fillId="0" borderId="19" xfId="0" applyFont="1" applyBorder="1" applyAlignment="1">
      <alignment horizontal="center" readingOrder="2"/>
    </xf>
    <xf numFmtId="0" fontId="2" fillId="0" borderId="21" xfId="0" applyFont="1" applyBorder="1" applyAlignment="1">
      <alignment horizontal="center" readingOrder="2"/>
    </xf>
    <xf numFmtId="0" fontId="2" fillId="0" borderId="27" xfId="0" applyFont="1" applyBorder="1" applyAlignment="1">
      <alignment horizontal="center" readingOrder="2"/>
    </xf>
    <xf numFmtId="0" fontId="2" fillId="0" borderId="8" xfId="0" applyFont="1" applyBorder="1" applyAlignment="1">
      <alignment horizontal="center" readingOrder="2"/>
    </xf>
    <xf numFmtId="0" fontId="2" fillId="0" borderId="11" xfId="0" applyFont="1" applyBorder="1" applyAlignment="1">
      <alignment horizontal="center" readingOrder="2"/>
    </xf>
    <xf numFmtId="0" fontId="2" fillId="0" borderId="10" xfId="0" applyFont="1" applyBorder="1" applyAlignment="1">
      <alignment horizontal="center" readingOrder="2"/>
    </xf>
    <xf numFmtId="0" fontId="2" fillId="0" borderId="12" xfId="0" applyFont="1" applyBorder="1" applyAlignment="1">
      <alignment horizontal="center" readingOrder="2"/>
    </xf>
    <xf numFmtId="0" fontId="2" fillId="0" borderId="48" xfId="0" applyFont="1" applyBorder="1" applyAlignment="1">
      <alignment horizontal="center" readingOrder="2"/>
    </xf>
    <xf numFmtId="0" fontId="2" fillId="0" borderId="3" xfId="0" applyFont="1" applyBorder="1" applyAlignment="1">
      <alignment horizontal="center" readingOrder="2"/>
    </xf>
    <xf numFmtId="0" fontId="0" fillId="0" borderId="7" xfId="0" applyBorder="1" applyAlignment="1">
      <alignment readingOrder="2"/>
    </xf>
    <xf numFmtId="2" fontId="2" fillId="0" borderId="27" xfId="0" applyNumberFormat="1" applyFont="1" applyBorder="1" applyAlignment="1">
      <alignment horizontal="center" readingOrder="2"/>
    </xf>
    <xf numFmtId="2" fontId="2" fillId="0" borderId="8" xfId="0" applyNumberFormat="1" applyFont="1" applyBorder="1" applyAlignment="1">
      <alignment horizontal="center" readingOrder="2"/>
    </xf>
    <xf numFmtId="2" fontId="2" fillId="0" borderId="6" xfId="0" applyNumberFormat="1" applyFont="1" applyBorder="1" applyAlignment="1">
      <alignment horizontal="center" readingOrder="2"/>
    </xf>
    <xf numFmtId="0" fontId="7" fillId="0" borderId="8" xfId="0" applyFont="1" applyBorder="1" applyAlignment="1">
      <alignment horizontal="right" readingOrder="2"/>
    </xf>
    <xf numFmtId="0" fontId="7" fillId="0" borderId="10" xfId="0" applyFont="1" applyBorder="1" applyAlignment="1">
      <alignment horizontal="right" readingOrder="2"/>
    </xf>
    <xf numFmtId="2" fontId="2" fillId="0" borderId="10" xfId="0" applyNumberFormat="1" applyFont="1" applyBorder="1" applyAlignment="1">
      <alignment horizontal="center" readingOrder="2"/>
    </xf>
    <xf numFmtId="2" fontId="2" fillId="0" borderId="12" xfId="0" applyNumberFormat="1" applyFont="1" applyBorder="1" applyAlignment="1">
      <alignment horizontal="center" readingOrder="2"/>
    </xf>
    <xf numFmtId="2" fontId="0" fillId="0" borderId="0" xfId="0" applyNumberFormat="1" applyAlignment="1">
      <alignment readingOrder="2"/>
    </xf>
    <xf numFmtId="0" fontId="2" fillId="0" borderId="18" xfId="0" applyFont="1" applyBorder="1" applyAlignment="1">
      <alignment horizontal="center" readingOrder="2"/>
    </xf>
    <xf numFmtId="0" fontId="2" fillId="0" borderId="6" xfId="0" applyFont="1" applyBorder="1" applyAlignment="1">
      <alignment horizontal="center" readingOrder="2"/>
    </xf>
    <xf numFmtId="0" fontId="0" fillId="0" borderId="37" xfId="0" applyBorder="1" applyAlignment="1">
      <alignment readingOrder="2"/>
    </xf>
    <xf numFmtId="0" fontId="5" fillId="0" borderId="0" xfId="0" applyFont="1" applyAlignment="1">
      <alignment horizontal="right" readingOrder="2"/>
    </xf>
    <xf numFmtId="0" fontId="7" fillId="0" borderId="4" xfId="0" applyFont="1" applyBorder="1" applyAlignment="1">
      <alignment horizontal="right" readingOrder="2"/>
    </xf>
    <xf numFmtId="0" fontId="2" fillId="0" borderId="5" xfId="0" applyFont="1" applyBorder="1" applyAlignment="1">
      <alignment horizontal="right" readingOrder="2"/>
    </xf>
    <xf numFmtId="0" fontId="7" fillId="0" borderId="6" xfId="0" applyFont="1" applyBorder="1" applyAlignment="1">
      <alignment horizontal="right" readingOrder="2"/>
    </xf>
    <xf numFmtId="0" fontId="7" fillId="0" borderId="9" xfId="0" applyFont="1" applyBorder="1" applyAlignment="1">
      <alignment horizontal="right" readingOrder="2"/>
    </xf>
    <xf numFmtId="0" fontId="7" fillId="0" borderId="3" xfId="0" applyFont="1" applyBorder="1" applyAlignment="1">
      <alignment horizontal="right" readingOrder="2"/>
    </xf>
    <xf numFmtId="2" fontId="7" fillId="0" borderId="8" xfId="0" applyNumberFormat="1" applyFont="1" applyBorder="1" applyAlignment="1">
      <alignment horizontal="right" readingOrder="2"/>
    </xf>
    <xf numFmtId="0" fontId="7" fillId="0" borderId="11" xfId="0" applyFont="1" applyBorder="1" applyAlignment="1">
      <alignment horizontal="right" readingOrder="2"/>
    </xf>
    <xf numFmtId="0" fontId="7" fillId="0" borderId="20" xfId="0" applyFont="1" applyBorder="1" applyAlignment="1">
      <alignment horizontal="right" readingOrder="2"/>
    </xf>
    <xf numFmtId="0" fontId="0" fillId="0" borderId="0" xfId="0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7" fillId="0" borderId="7" xfId="0" applyFont="1" applyBorder="1" applyAlignment="1">
      <alignment horizontal="right" readingOrder="2"/>
    </xf>
    <xf numFmtId="0" fontId="2" fillId="0" borderId="9" xfId="0" applyFont="1" applyBorder="1" applyAlignment="1">
      <alignment horizontal="right" readingOrder="2"/>
    </xf>
    <xf numFmtId="0" fontId="2" fillId="0" borderId="15" xfId="0" applyFont="1" applyBorder="1" applyAlignment="1">
      <alignment horizontal="center" readingOrder="2"/>
    </xf>
    <xf numFmtId="2" fontId="2" fillId="0" borderId="28" xfId="0" applyNumberFormat="1" applyFont="1" applyBorder="1" applyAlignment="1">
      <alignment horizontal="center" readingOrder="2"/>
    </xf>
    <xf numFmtId="2" fontId="2" fillId="0" borderId="42" xfId="0" applyNumberFormat="1" applyFont="1" applyBorder="1" applyAlignment="1">
      <alignment horizontal="center" readingOrder="2"/>
    </xf>
    <xf numFmtId="0" fontId="2" fillId="0" borderId="28" xfId="0" applyFont="1" applyBorder="1" applyAlignment="1">
      <alignment horizontal="center" readingOrder="2"/>
    </xf>
    <xf numFmtId="0" fontId="4" fillId="0" borderId="42" xfId="0" applyFont="1" applyBorder="1" applyAlignment="1">
      <alignment horizontal="center" readingOrder="2"/>
    </xf>
    <xf numFmtId="2" fontId="2" fillId="0" borderId="18" xfId="0" applyNumberFormat="1" applyFont="1" applyBorder="1" applyAlignment="1">
      <alignment horizontal="center" readingOrder="2"/>
    </xf>
    <xf numFmtId="2" fontId="2" fillId="0" borderId="19" xfId="0" applyNumberFormat="1" applyFont="1" applyBorder="1" applyAlignment="1">
      <alignment horizontal="center" readingOrder="2"/>
    </xf>
    <xf numFmtId="2" fontId="2" fillId="0" borderId="30" xfId="0" applyNumberFormat="1" applyFont="1" applyBorder="1" applyAlignment="1">
      <alignment horizontal="center" readingOrder="2"/>
    </xf>
    <xf numFmtId="0" fontId="2" fillId="0" borderId="7" xfId="0" applyFont="1" applyBorder="1" applyAlignment="1">
      <alignment horizontal="center" readingOrder="2"/>
    </xf>
    <xf numFmtId="0" fontId="8" fillId="0" borderId="49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 readingOrder="2"/>
    </xf>
    <xf numFmtId="0" fontId="2" fillId="0" borderId="6" xfId="0" applyFont="1" applyBorder="1" applyAlignment="1">
      <alignment horizontal="center" vertical="top" wrapText="1" readingOrder="2"/>
    </xf>
    <xf numFmtId="0" fontId="8" fillId="0" borderId="8" xfId="0" applyFont="1" applyBorder="1" applyAlignment="1">
      <alignment horizontal="center"/>
    </xf>
    <xf numFmtId="0" fontId="2" fillId="0" borderId="40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center"/>
    </xf>
    <xf numFmtId="0" fontId="2" fillId="0" borderId="8" xfId="0" applyFont="1" applyBorder="1" applyAlignment="1">
      <alignment horizontal="right" readingOrder="2"/>
    </xf>
    <xf numFmtId="0" fontId="2" fillId="0" borderId="10" xfId="0" applyFont="1" applyBorder="1" applyAlignment="1">
      <alignment horizontal="right" readingOrder="2"/>
    </xf>
    <xf numFmtId="0" fontId="11" fillId="0" borderId="8" xfId="0" applyFont="1" applyBorder="1" applyAlignment="1">
      <alignment horizontal="right" readingOrder="2"/>
    </xf>
    <xf numFmtId="0" fontId="2" fillId="0" borderId="16" xfId="0" applyFont="1" applyBorder="1" applyAlignment="1">
      <alignment horizontal="center" readingOrder="2"/>
    </xf>
    <xf numFmtId="0" fontId="8" fillId="0" borderId="43" xfId="0" applyFont="1" applyBorder="1" applyAlignment="1">
      <alignment horizontal="center" readingOrder="2"/>
    </xf>
    <xf numFmtId="0" fontId="8" fillId="0" borderId="46" xfId="0" applyFont="1" applyBorder="1" applyAlignment="1">
      <alignment horizontal="center"/>
    </xf>
    <xf numFmtId="0" fontId="2" fillId="0" borderId="26" xfId="0" applyFont="1" applyBorder="1" applyAlignment="1">
      <alignment horizontal="center" readingOrder="2"/>
    </xf>
    <xf numFmtId="0" fontId="2" fillId="0" borderId="22" xfId="0" applyFont="1" applyBorder="1" applyAlignment="1">
      <alignment horizontal="center" readingOrder="2"/>
    </xf>
    <xf numFmtId="0" fontId="7" fillId="0" borderId="7" xfId="0" applyFont="1" applyBorder="1" applyAlignment="1">
      <alignment horizontal="center" readingOrder="2"/>
    </xf>
    <xf numFmtId="0" fontId="8" fillId="0" borderId="4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 vertical="top" wrapText="1" readingOrder="2"/>
    </xf>
    <xf numFmtId="0" fontId="2" fillId="0" borderId="43" xfId="0" applyFont="1" applyBorder="1" applyAlignment="1">
      <alignment horizontal="center" vertical="top" wrapText="1" readingOrder="2"/>
    </xf>
    <xf numFmtId="0" fontId="8" fillId="0" borderId="43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 readingOrder="2"/>
    </xf>
    <xf numFmtId="0" fontId="7" fillId="0" borderId="23" xfId="0" applyFont="1" applyBorder="1" applyAlignment="1">
      <alignment horizontal="center" readingOrder="2"/>
    </xf>
    <xf numFmtId="0" fontId="7" fillId="0" borderId="15" xfId="0" applyFont="1" applyBorder="1" applyAlignment="1">
      <alignment horizontal="center" readingOrder="2"/>
    </xf>
    <xf numFmtId="0" fontId="1" fillId="0" borderId="0" xfId="0" applyFont="1" applyAlignment="1">
      <alignment readingOrder="2"/>
    </xf>
    <xf numFmtId="0" fontId="8" fillId="0" borderId="27" xfId="0" applyFont="1" applyBorder="1" applyAlignment="1">
      <alignment horizontal="center"/>
    </xf>
    <xf numFmtId="0" fontId="2" fillId="0" borderId="34" xfId="0" applyFont="1" applyBorder="1" applyAlignment="1">
      <alignment horizontal="center" readingOrder="2"/>
    </xf>
    <xf numFmtId="0" fontId="7" fillId="0" borderId="1" xfId="0" applyFont="1" applyBorder="1" applyAlignment="1">
      <alignment horizontal="center" vertical="center" readingOrder="2"/>
    </xf>
    <xf numFmtId="0" fontId="7" fillId="0" borderId="3" xfId="0" applyFont="1" applyBorder="1" applyAlignment="1">
      <alignment horizontal="center" vertical="center" readingOrder="2"/>
    </xf>
    <xf numFmtId="0" fontId="6" fillId="0" borderId="0" xfId="0" applyFont="1" applyAlignment="1">
      <alignment horizontal="center" vertical="center" readingOrder="2"/>
    </xf>
    <xf numFmtId="2" fontId="2" fillId="0" borderId="35" xfId="0" applyNumberFormat="1" applyFont="1" applyBorder="1" applyAlignment="1">
      <alignment horizontal="center" readingOrder="2"/>
    </xf>
    <xf numFmtId="0" fontId="2" fillId="0" borderId="0" xfId="0" applyFont="1" applyAlignment="1">
      <alignment horizontal="center" readingOrder="2"/>
    </xf>
    <xf numFmtId="0" fontId="2" fillId="0" borderId="40" xfId="0" applyFont="1" applyBorder="1" applyAlignment="1">
      <alignment horizontal="center" readingOrder="2"/>
    </xf>
    <xf numFmtId="0" fontId="2" fillId="0" borderId="41" xfId="0" applyFont="1" applyBorder="1" applyAlignment="1">
      <alignment horizontal="center" readingOrder="2"/>
    </xf>
    <xf numFmtId="0" fontId="2" fillId="0" borderId="46" xfId="0" applyFont="1" applyBorder="1" applyAlignment="1">
      <alignment horizontal="center" readingOrder="2"/>
    </xf>
    <xf numFmtId="0" fontId="2" fillId="0" borderId="47" xfId="0" applyFont="1" applyBorder="1" applyAlignment="1">
      <alignment horizontal="center" readingOrder="2"/>
    </xf>
    <xf numFmtId="0" fontId="2" fillId="0" borderId="35" xfId="0" applyFont="1" applyBorder="1" applyAlignment="1">
      <alignment horizontal="center" readingOrder="2"/>
    </xf>
    <xf numFmtId="0" fontId="2" fillId="0" borderId="42" xfId="0" applyFont="1" applyBorder="1" applyAlignment="1">
      <alignment horizontal="center" readingOrder="2"/>
    </xf>
    <xf numFmtId="0" fontId="2" fillId="0" borderId="37" xfId="0" applyFont="1" applyBorder="1" applyAlignment="1">
      <alignment horizontal="center" readingOrder="2"/>
    </xf>
    <xf numFmtId="0" fontId="2" fillId="0" borderId="33" xfId="0" applyFont="1" applyBorder="1" applyAlignment="1">
      <alignment horizontal="center" readingOrder="2"/>
    </xf>
    <xf numFmtId="0" fontId="2" fillId="0" borderId="43" xfId="0" applyFont="1" applyBorder="1" applyAlignment="1">
      <alignment horizontal="center" readingOrder="2"/>
    </xf>
    <xf numFmtId="0" fontId="2" fillId="0" borderId="0" xfId="0" applyFont="1" applyAlignment="1">
      <alignment horizontal="right" readingOrder="2"/>
    </xf>
    <xf numFmtId="0" fontId="7" fillId="0" borderId="2" xfId="0" applyFont="1" applyBorder="1" applyAlignment="1">
      <alignment horizontal="right" readingOrder="2"/>
    </xf>
    <xf numFmtId="0" fontId="2" fillId="0" borderId="23" xfId="0" applyFont="1" applyBorder="1" applyAlignment="1">
      <alignment horizontal="center" readingOrder="2"/>
    </xf>
    <xf numFmtId="165" fontId="2" fillId="0" borderId="18" xfId="0" applyNumberFormat="1" applyFont="1" applyBorder="1" applyAlignment="1">
      <alignment horizontal="center" readingOrder="2"/>
    </xf>
    <xf numFmtId="165" fontId="2" fillId="0" borderId="43" xfId="0" applyNumberFormat="1" applyFont="1" applyBorder="1" applyAlignment="1">
      <alignment horizontal="center" readingOrder="2"/>
    </xf>
    <xf numFmtId="165" fontId="2" fillId="0" borderId="27" xfId="0" applyNumberFormat="1" applyFont="1" applyBorder="1" applyAlignment="1">
      <alignment horizontal="center" readingOrder="2"/>
    </xf>
    <xf numFmtId="165" fontId="2" fillId="0" borderId="42" xfId="0" applyNumberFormat="1" applyFont="1" applyBorder="1" applyAlignment="1">
      <alignment horizontal="center" readingOrder="2"/>
    </xf>
    <xf numFmtId="165" fontId="2" fillId="0" borderId="35" xfId="0" applyNumberFormat="1" applyFont="1" applyBorder="1" applyAlignment="1">
      <alignment horizontal="center" readingOrder="2"/>
    </xf>
    <xf numFmtId="165" fontId="2" fillId="0" borderId="25" xfId="0" applyNumberFormat="1" applyFont="1" applyBorder="1" applyAlignment="1">
      <alignment horizontal="center" readingOrder="2"/>
    </xf>
    <xf numFmtId="0" fontId="7" fillId="0" borderId="29" xfId="0" applyFont="1" applyBorder="1" applyAlignment="1">
      <alignment horizontal="right" readingOrder="2"/>
    </xf>
    <xf numFmtId="0" fontId="0" fillId="0" borderId="35" xfId="0" applyBorder="1" applyAlignment="1">
      <alignment readingOrder="2"/>
    </xf>
    <xf numFmtId="165" fontId="7" fillId="0" borderId="7" xfId="0" applyNumberFormat="1" applyFont="1" applyBorder="1" applyAlignment="1">
      <alignment horizontal="right" readingOrder="2"/>
    </xf>
    <xf numFmtId="165" fontId="2" fillId="0" borderId="22" xfId="0" applyNumberFormat="1" applyFont="1" applyBorder="1" applyAlignment="1">
      <alignment horizontal="center" readingOrder="2"/>
    </xf>
    <xf numFmtId="165" fontId="2" fillId="0" borderId="24" xfId="0" applyNumberFormat="1" applyFont="1" applyBorder="1" applyAlignment="1">
      <alignment horizontal="center" readingOrder="2"/>
    </xf>
    <xf numFmtId="165" fontId="2" fillId="0" borderId="40" xfId="0" applyNumberFormat="1" applyFont="1" applyBorder="1" applyAlignment="1">
      <alignment horizontal="center" readingOrder="2"/>
    </xf>
    <xf numFmtId="165" fontId="2" fillId="0" borderId="7" xfId="0" applyNumberFormat="1" applyFont="1" applyBorder="1" applyAlignment="1">
      <alignment horizontal="center" readingOrder="2"/>
    </xf>
    <xf numFmtId="165" fontId="0" fillId="0" borderId="0" xfId="0" applyNumberFormat="1" applyAlignment="1">
      <alignment readingOrder="2"/>
    </xf>
    <xf numFmtId="1" fontId="2" fillId="0" borderId="12" xfId="0" applyNumberFormat="1" applyFont="1" applyBorder="1" applyAlignment="1">
      <alignment horizontal="center" readingOrder="2"/>
    </xf>
    <xf numFmtId="1" fontId="2" fillId="0" borderId="48" xfId="0" applyNumberFormat="1" applyFont="1" applyBorder="1" applyAlignment="1">
      <alignment horizontal="center" readingOrder="2"/>
    </xf>
    <xf numFmtId="0" fontId="4" fillId="0" borderId="27" xfId="0" applyFont="1" applyBorder="1" applyAlignment="1">
      <alignment horizontal="center" readingOrder="2"/>
    </xf>
    <xf numFmtId="0" fontId="7" fillId="0" borderId="1" xfId="0" applyFont="1" applyBorder="1" applyAlignment="1">
      <alignment horizontal="right" readingOrder="2"/>
    </xf>
    <xf numFmtId="2" fontId="2" fillId="0" borderId="48" xfId="0" applyNumberFormat="1" applyFont="1" applyBorder="1" applyAlignment="1">
      <alignment horizontal="center" readingOrder="2"/>
    </xf>
    <xf numFmtId="2" fontId="2" fillId="0" borderId="25" xfId="0" applyNumberFormat="1" applyFont="1" applyBorder="1" applyAlignment="1">
      <alignment horizontal="center" readingOrder="2"/>
    </xf>
    <xf numFmtId="2" fontId="2" fillId="0" borderId="22" xfId="0" applyNumberFormat="1" applyFont="1" applyBorder="1" applyAlignment="1">
      <alignment horizontal="center" readingOrder="2"/>
    </xf>
    <xf numFmtId="0" fontId="2" fillId="0" borderId="3" xfId="0" applyFont="1" applyBorder="1" applyAlignment="1">
      <alignment horizontal="right" readingOrder="2"/>
    </xf>
    <xf numFmtId="0" fontId="8" fillId="0" borderId="18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" fontId="2" fillId="0" borderId="22" xfId="0" applyNumberFormat="1" applyFont="1" applyBorder="1" applyAlignment="1">
      <alignment horizontal="center" readingOrder="2"/>
    </xf>
    <xf numFmtId="2" fontId="2" fillId="0" borderId="43" xfId="0" applyNumberFormat="1" applyFont="1" applyBorder="1" applyAlignment="1">
      <alignment horizontal="center" readingOrder="2"/>
    </xf>
    <xf numFmtId="2" fontId="2" fillId="0" borderId="41" xfId="0" applyNumberFormat="1" applyFont="1" applyBorder="1" applyAlignment="1">
      <alignment horizontal="center" readingOrder="2"/>
    </xf>
    <xf numFmtId="0" fontId="12" fillId="0" borderId="43" xfId="0" applyFont="1" applyBorder="1" applyAlignment="1">
      <alignment horizontal="center" readingOrder="2"/>
    </xf>
    <xf numFmtId="0" fontId="2" fillId="0" borderId="25" xfId="0" applyFont="1" applyBorder="1" applyAlignment="1">
      <alignment horizontal="center" readingOrder="2"/>
    </xf>
    <xf numFmtId="0" fontId="2" fillId="0" borderId="17" xfId="0" applyFont="1" applyBorder="1" applyAlignment="1">
      <alignment horizontal="center" readingOrder="2"/>
    </xf>
    <xf numFmtId="0" fontId="8" fillId="0" borderId="41" xfId="0" applyFont="1" applyBorder="1" applyAlignment="1">
      <alignment horizontal="center" readingOrder="2"/>
    </xf>
    <xf numFmtId="0" fontId="8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top" wrapText="1" readingOrder="2"/>
    </xf>
    <xf numFmtId="2" fontId="2" fillId="0" borderId="24" xfId="0" applyNumberFormat="1" applyFont="1" applyBorder="1" applyAlignment="1">
      <alignment horizontal="center" readingOrder="2"/>
    </xf>
    <xf numFmtId="0" fontId="7" fillId="0" borderId="54" xfId="0" applyFont="1" applyBorder="1" applyAlignment="1">
      <alignment horizontal="center" readingOrder="2"/>
    </xf>
    <xf numFmtId="0" fontId="2" fillId="0" borderId="51" xfId="0" applyFont="1" applyBorder="1" applyAlignment="1">
      <alignment horizontal="center" readingOrder="2"/>
    </xf>
    <xf numFmtId="0" fontId="2" fillId="0" borderId="54" xfId="0" applyFont="1" applyBorder="1" applyAlignment="1">
      <alignment horizontal="center" readingOrder="2"/>
    </xf>
    <xf numFmtId="165" fontId="2" fillId="0" borderId="50" xfId="0" applyNumberFormat="1" applyFont="1" applyBorder="1" applyAlignment="1">
      <alignment horizontal="center" readingOrder="2"/>
    </xf>
    <xf numFmtId="165" fontId="2" fillId="0" borderId="49" xfId="0" applyNumberFormat="1" applyFont="1" applyBorder="1" applyAlignment="1">
      <alignment horizontal="center" readingOrder="2"/>
    </xf>
    <xf numFmtId="2" fontId="2" fillId="0" borderId="49" xfId="0" applyNumberFormat="1" applyFont="1" applyBorder="1" applyAlignment="1">
      <alignment horizontal="center" readingOrder="2"/>
    </xf>
    <xf numFmtId="165" fontId="2" fillId="0" borderId="55" xfId="0" applyNumberFormat="1" applyFont="1" applyBorder="1" applyAlignment="1">
      <alignment horizontal="center" readingOrder="2"/>
    </xf>
    <xf numFmtId="0" fontId="2" fillId="0" borderId="53" xfId="0" applyFont="1" applyBorder="1" applyAlignment="1">
      <alignment horizontal="center" readingOrder="2"/>
    </xf>
    <xf numFmtId="2" fontId="2" fillId="0" borderId="50" xfId="0" applyNumberFormat="1" applyFont="1" applyBorder="1" applyAlignment="1">
      <alignment horizontal="center" readingOrder="2"/>
    </xf>
    <xf numFmtId="2" fontId="2" fillId="0" borderId="52" xfId="0" applyNumberFormat="1" applyFont="1" applyBorder="1" applyAlignment="1">
      <alignment horizontal="center" readingOrder="2"/>
    </xf>
    <xf numFmtId="0" fontId="2" fillId="0" borderId="49" xfId="0" applyFont="1" applyBorder="1" applyAlignment="1">
      <alignment horizontal="center" readingOrder="2"/>
    </xf>
    <xf numFmtId="0" fontId="2" fillId="0" borderId="50" xfId="0" applyFont="1" applyBorder="1" applyAlignment="1">
      <alignment horizontal="center" readingOrder="2"/>
    </xf>
    <xf numFmtId="0" fontId="2" fillId="0" borderId="52" xfId="0" applyFont="1" applyBorder="1" applyAlignment="1">
      <alignment horizontal="center" readingOrder="2"/>
    </xf>
    <xf numFmtId="0" fontId="4" fillId="0" borderId="49" xfId="0" applyFont="1" applyBorder="1" applyAlignment="1">
      <alignment horizontal="center" readingOrder="2"/>
    </xf>
    <xf numFmtId="0" fontId="2" fillId="0" borderId="56" xfId="0" applyFont="1" applyBorder="1" applyAlignment="1">
      <alignment horizontal="center" readingOrder="2"/>
    </xf>
    <xf numFmtId="2" fontId="2" fillId="0" borderId="56" xfId="0" applyNumberFormat="1" applyFont="1" applyBorder="1" applyAlignment="1">
      <alignment horizontal="center" readingOrder="2"/>
    </xf>
    <xf numFmtId="0" fontId="2" fillId="0" borderId="50" xfId="0" applyFont="1" applyBorder="1" applyAlignment="1">
      <alignment horizontal="center" vertical="top" wrapText="1" readingOrder="2"/>
    </xf>
    <xf numFmtId="0" fontId="2" fillId="0" borderId="49" xfId="0" applyFont="1" applyBorder="1" applyAlignment="1">
      <alignment horizontal="center" vertical="top" wrapText="1" readingOrder="2"/>
    </xf>
    <xf numFmtId="0" fontId="8" fillId="0" borderId="56" xfId="0" applyFont="1" applyBorder="1" applyAlignment="1">
      <alignment horizontal="center" readingOrder="2"/>
    </xf>
    <xf numFmtId="0" fontId="0" fillId="0" borderId="42" xfId="0" applyBorder="1" applyAlignment="1">
      <alignment readingOrder="2"/>
    </xf>
    <xf numFmtId="0" fontId="7" fillId="0" borderId="22" xfId="0" applyFont="1" applyBorder="1" applyAlignment="1">
      <alignment horizontal="center" readingOrder="2"/>
    </xf>
    <xf numFmtId="0" fontId="8" fillId="0" borderId="40" xfId="0" applyFont="1" applyBorder="1" applyAlignment="1">
      <alignment horizontal="center"/>
    </xf>
    <xf numFmtId="165" fontId="2" fillId="2" borderId="27" xfId="0" applyNumberFormat="1" applyFont="1" applyFill="1" applyBorder="1" applyAlignment="1">
      <alignment horizontal="center" readingOrder="2"/>
    </xf>
    <xf numFmtId="0" fontId="2" fillId="2" borderId="42" xfId="0" applyFont="1" applyFill="1" applyBorder="1" applyAlignment="1">
      <alignment horizontal="center" readingOrder="2"/>
    </xf>
    <xf numFmtId="0" fontId="2" fillId="2" borderId="8" xfId="0" applyFont="1" applyFill="1" applyBorder="1" applyAlignment="1">
      <alignment horizontal="center" readingOrder="2"/>
    </xf>
    <xf numFmtId="165" fontId="2" fillId="2" borderId="49" xfId="0" applyNumberFormat="1" applyFont="1" applyFill="1" applyBorder="1" applyAlignment="1">
      <alignment horizontal="center" readingOrder="2"/>
    </xf>
    <xf numFmtId="0" fontId="2" fillId="2" borderId="22" xfId="0" applyFont="1" applyFill="1" applyBorder="1" applyAlignment="1">
      <alignment horizontal="center" readingOrder="2"/>
    </xf>
    <xf numFmtId="2" fontId="2" fillId="2" borderId="27" xfId="0" applyNumberFormat="1" applyFont="1" applyFill="1" applyBorder="1" applyAlignment="1">
      <alignment horizontal="center" readingOrder="2"/>
    </xf>
    <xf numFmtId="2" fontId="2" fillId="2" borderId="49" xfId="0" applyNumberFormat="1" applyFont="1" applyFill="1" applyBorder="1" applyAlignment="1">
      <alignment horizontal="center" readingOrder="2"/>
    </xf>
    <xf numFmtId="2" fontId="2" fillId="2" borderId="42" xfId="0" applyNumberFormat="1" applyFont="1" applyFill="1" applyBorder="1" applyAlignment="1">
      <alignment horizontal="center" readingOrder="2"/>
    </xf>
    <xf numFmtId="2" fontId="2" fillId="2" borderId="35" xfId="0" applyNumberFormat="1" applyFont="1" applyFill="1" applyBorder="1" applyAlignment="1">
      <alignment horizontal="center" readingOrder="2"/>
    </xf>
    <xf numFmtId="2" fontId="2" fillId="2" borderId="8" xfId="0" applyNumberFormat="1" applyFont="1" applyFill="1" applyBorder="1" applyAlignment="1">
      <alignment horizontal="center" readingOrder="2"/>
    </xf>
    <xf numFmtId="0" fontId="2" fillId="2" borderId="12" xfId="0" applyFont="1" applyFill="1" applyBorder="1" applyAlignment="1">
      <alignment horizontal="center" readingOrder="2"/>
    </xf>
    <xf numFmtId="0" fontId="2" fillId="2" borderId="48" xfId="0" applyFont="1" applyFill="1" applyBorder="1" applyAlignment="1">
      <alignment horizontal="center" readingOrder="2"/>
    </xf>
    <xf numFmtId="0" fontId="8" fillId="2" borderId="2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2" fillId="0" borderId="36" xfId="0" applyFont="1" applyBorder="1" applyAlignment="1">
      <alignment horizontal="center" readingOrder="2"/>
    </xf>
    <xf numFmtId="0" fontId="2" fillId="0" borderId="41" xfId="0" applyFont="1" applyBorder="1" applyAlignment="1">
      <alignment horizontal="center" readingOrder="2"/>
    </xf>
    <xf numFmtId="0" fontId="2" fillId="0" borderId="32" xfId="0" applyFont="1" applyBorder="1" applyAlignment="1">
      <alignment horizontal="center" readingOrder="2"/>
    </xf>
    <xf numFmtId="0" fontId="2" fillId="0" borderId="43" xfId="0" applyFont="1" applyBorder="1" applyAlignment="1">
      <alignment horizontal="center" readingOrder="2"/>
    </xf>
    <xf numFmtId="0" fontId="2" fillId="0" borderId="4" xfId="0" applyFont="1" applyBorder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2" fillId="0" borderId="22" xfId="0" applyFont="1" applyBorder="1" applyAlignment="1">
      <alignment horizontal="right" readingOrder="2"/>
    </xf>
    <xf numFmtId="0" fontId="2" fillId="0" borderId="38" xfId="0" applyFont="1" applyBorder="1" applyAlignment="1">
      <alignment horizontal="right" readingOrder="2"/>
    </xf>
    <xf numFmtId="0" fontId="2" fillId="0" borderId="45" xfId="0" applyFont="1" applyBorder="1" applyAlignment="1">
      <alignment horizontal="right" readingOrder="2"/>
    </xf>
    <xf numFmtId="0" fontId="2" fillId="0" borderId="40" xfId="0" applyFont="1" applyBorder="1" applyAlignment="1">
      <alignment horizontal="right" readingOrder="2"/>
    </xf>
    <xf numFmtId="0" fontId="2" fillId="0" borderId="30" xfId="0" applyFont="1" applyBorder="1" applyAlignment="1">
      <alignment horizontal="center" readingOrder="2"/>
    </xf>
    <xf numFmtId="0" fontId="2" fillId="0" borderId="42" xfId="0" applyFont="1" applyBorder="1" applyAlignment="1">
      <alignment horizontal="center" readingOrder="2"/>
    </xf>
    <xf numFmtId="0" fontId="2" fillId="0" borderId="2" xfId="0" applyFont="1" applyBorder="1" applyAlignment="1">
      <alignment horizontal="right" vertical="center" readingOrder="2"/>
    </xf>
    <xf numFmtId="0" fontId="2" fillId="0" borderId="44" xfId="0" applyFont="1" applyBorder="1" applyAlignment="1">
      <alignment horizontal="right" vertical="center" readingOrder="2"/>
    </xf>
    <xf numFmtId="0" fontId="2" fillId="0" borderId="15" xfId="0" applyFont="1" applyBorder="1" applyAlignment="1">
      <alignment horizontal="right" vertical="center" readingOrder="2"/>
    </xf>
    <xf numFmtId="0" fontId="7" fillId="0" borderId="13" xfId="0" applyFont="1" applyBorder="1" applyAlignment="1">
      <alignment horizontal="center" vertical="center" readingOrder="2"/>
    </xf>
    <xf numFmtId="0" fontId="0" fillId="0" borderId="0" xfId="0" applyAlignment="1">
      <alignment horizontal="center" readingOrder="2"/>
    </xf>
    <xf numFmtId="0" fontId="7" fillId="0" borderId="1" xfId="0" applyFont="1" applyBorder="1" applyAlignment="1">
      <alignment horizontal="center" vertical="center" readingOrder="2"/>
    </xf>
    <xf numFmtId="0" fontId="7" fillId="0" borderId="48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 readingOrder="2"/>
    </xf>
    <xf numFmtId="0" fontId="2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right" readingOrder="2"/>
    </xf>
    <xf numFmtId="0" fontId="0" fillId="0" borderId="0" xfId="0" applyBorder="1" applyAlignment="1">
      <alignment readingOrder="2"/>
    </xf>
    <xf numFmtId="0" fontId="0" fillId="0" borderId="0" xfId="0" applyBorder="1" applyAlignment="1">
      <alignment horizontal="right" readingOrder="2"/>
    </xf>
    <xf numFmtId="0" fontId="7" fillId="3" borderId="49" xfId="0" applyFont="1" applyFill="1" applyBorder="1" applyAlignment="1">
      <alignment horizontal="center" vertical="center" readingOrder="2"/>
    </xf>
    <xf numFmtId="0" fontId="7" fillId="3" borderId="49" xfId="0" applyFont="1" applyFill="1" applyBorder="1" applyAlignment="1">
      <alignment horizontal="right" readingOrder="2"/>
    </xf>
    <xf numFmtId="165" fontId="7" fillId="3" borderId="49" xfId="0" applyNumberFormat="1" applyFont="1" applyFill="1" applyBorder="1" applyAlignment="1">
      <alignment horizontal="right" readingOrder="2"/>
    </xf>
    <xf numFmtId="2" fontId="7" fillId="3" borderId="49" xfId="0" applyNumberFormat="1" applyFont="1" applyFill="1" applyBorder="1" applyAlignment="1">
      <alignment horizontal="right" readingOrder="2"/>
    </xf>
    <xf numFmtId="0" fontId="7" fillId="2" borderId="49" xfId="0" applyFont="1" applyFill="1" applyBorder="1" applyAlignment="1">
      <alignment horizontal="center" vertical="center" readingOrder="2"/>
    </xf>
    <xf numFmtId="0" fontId="7" fillId="2" borderId="49" xfId="0" applyFont="1" applyFill="1" applyBorder="1" applyAlignment="1">
      <alignment horizontal="center" vertical="center" readingOrder="2"/>
    </xf>
    <xf numFmtId="164" fontId="7" fillId="2" borderId="49" xfId="1" applyFont="1" applyFill="1" applyBorder="1" applyAlignment="1">
      <alignment horizontal="center" vertical="center" readingOrder="2"/>
    </xf>
    <xf numFmtId="0" fontId="5" fillId="3" borderId="34" xfId="0" applyFont="1" applyFill="1" applyBorder="1" applyAlignment="1">
      <alignment horizontal="right" readingOrder="2"/>
    </xf>
    <xf numFmtId="0" fontId="7" fillId="3" borderId="17" xfId="0" applyFont="1" applyFill="1" applyBorder="1" applyAlignment="1">
      <alignment readingOrder="2"/>
    </xf>
    <xf numFmtId="0" fontId="0" fillId="0" borderId="31" xfId="0" applyBorder="1" applyAlignment="1">
      <alignment readingOrder="2"/>
    </xf>
    <xf numFmtId="0" fontId="6" fillId="3" borderId="34" xfId="0" applyFont="1" applyFill="1" applyBorder="1" applyAlignment="1">
      <alignment readingOrder="2"/>
    </xf>
    <xf numFmtId="0" fontId="6" fillId="3" borderId="34" xfId="0" applyFont="1" applyFill="1" applyBorder="1" applyAlignment="1">
      <alignment horizontal="center" readingOrder="2"/>
    </xf>
    <xf numFmtId="0" fontId="6" fillId="3" borderId="6" xfId="0" applyFont="1" applyFill="1" applyBorder="1" applyAlignment="1">
      <alignment readingOrder="2"/>
    </xf>
    <xf numFmtId="0" fontId="7" fillId="3" borderId="49" xfId="0" applyFont="1" applyFill="1" applyBorder="1" applyAlignment="1">
      <alignment horizontal="center" readingOrder="2"/>
    </xf>
    <xf numFmtId="165" fontId="7" fillId="3" borderId="49" xfId="0" applyNumberFormat="1" applyFont="1" applyFill="1" applyBorder="1" applyAlignment="1">
      <alignment horizontal="center" readingOrder="2"/>
    </xf>
    <xf numFmtId="2" fontId="7" fillId="3" borderId="49" xfId="0" applyNumberFormat="1" applyFont="1" applyFill="1" applyBorder="1" applyAlignment="1">
      <alignment horizontal="center" readingOrder="2"/>
    </xf>
    <xf numFmtId="165" fontId="7" fillId="3" borderId="49" xfId="0" applyNumberFormat="1" applyFont="1" applyFill="1" applyBorder="1" applyAlignment="1">
      <alignment horizontal="center" vertical="top" wrapText="1" readingOrder="2"/>
    </xf>
    <xf numFmtId="1" fontId="7" fillId="3" borderId="49" xfId="0" applyNumberFormat="1" applyFont="1" applyFill="1" applyBorder="1" applyAlignment="1">
      <alignment horizontal="center" readingOrder="2"/>
    </xf>
    <xf numFmtId="0" fontId="15" fillId="3" borderId="49" xfId="0" applyFont="1" applyFill="1" applyBorder="1" applyAlignment="1">
      <alignment horizontal="center" readingOrder="2"/>
    </xf>
    <xf numFmtId="165" fontId="15" fillId="3" borderId="49" xfId="0" applyNumberFormat="1" applyFont="1" applyFill="1" applyBorder="1" applyAlignment="1">
      <alignment horizontal="center" readingOrder="2"/>
    </xf>
    <xf numFmtId="2" fontId="6" fillId="3" borderId="49" xfId="0" applyNumberFormat="1" applyFont="1" applyFill="1" applyBorder="1" applyAlignment="1">
      <alignment readingOrder="2"/>
    </xf>
    <xf numFmtId="0" fontId="6" fillId="3" borderId="49" xfId="0" applyFont="1" applyFill="1" applyBorder="1" applyAlignment="1">
      <alignment readingOrder="2"/>
    </xf>
    <xf numFmtId="0" fontId="16" fillId="3" borderId="49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 vertical="top" wrapText="1" readingOrder="2"/>
    </xf>
    <xf numFmtId="0" fontId="17" fillId="3" borderId="49" xfId="0" applyFont="1" applyFill="1" applyBorder="1" applyAlignment="1">
      <alignment horizontal="center"/>
    </xf>
    <xf numFmtId="0" fontId="7" fillId="3" borderId="49" xfId="0" applyFont="1" applyFill="1" applyBorder="1" applyAlignment="1">
      <alignment readingOrder="2"/>
    </xf>
    <xf numFmtId="0" fontId="18" fillId="3" borderId="49" xfId="0" applyFont="1" applyFill="1" applyBorder="1" applyAlignment="1">
      <alignment horizontal="center" readingOrder="2"/>
    </xf>
    <xf numFmtId="0" fontId="7" fillId="3" borderId="49" xfId="0" applyFont="1" applyFill="1" applyBorder="1" applyAlignment="1">
      <alignment horizont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CFF33"/>
      <color rgb="FF99CCFF"/>
      <color rgb="FF66CCFF"/>
      <color rgb="FFFF99FF"/>
      <color rgb="FF66FF33"/>
      <color rgb="FFFF9933"/>
      <color rgb="FF0099FF"/>
      <color rgb="FFCC99FF"/>
      <color rgb="FFFF33CC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32"/>
  <sheetViews>
    <sheetView rightToLeft="1" tabSelected="1" zoomScale="60" zoomScaleNormal="60" workbookViewId="0">
      <pane xSplit="1" topLeftCell="C1" activePane="topRight" state="frozen"/>
      <selection activeCell="A12" sqref="A12"/>
      <selection pane="topRight" activeCell="C45" sqref="C45"/>
    </sheetView>
  </sheetViews>
  <sheetFormatPr defaultColWidth="9.140625" defaultRowHeight="12.75" x14ac:dyDescent="0.2"/>
  <cols>
    <col min="1" max="1" width="24.7109375" style="36" customWidth="1"/>
    <col min="2" max="3" width="20.42578125" style="2" customWidth="1"/>
    <col min="4" max="4" width="19.5703125" style="3" customWidth="1"/>
    <col min="5" max="5" width="17.5703125" style="3" customWidth="1"/>
    <col min="6" max="7" width="19.28515625" style="3" customWidth="1"/>
    <col min="8" max="8" width="20" style="3" customWidth="1"/>
    <col min="9" max="9" width="18.85546875" style="3" customWidth="1"/>
    <col min="10" max="10" width="19.85546875" style="3" customWidth="1"/>
    <col min="11" max="12" width="19.140625" style="3" customWidth="1"/>
    <col min="13" max="13" width="20.7109375" style="3" customWidth="1"/>
    <col min="14" max="14" width="19.28515625" style="3" customWidth="1"/>
    <col min="15" max="15" width="21.28515625" style="3" customWidth="1"/>
    <col min="16" max="16" width="21.42578125" style="3" customWidth="1"/>
    <col min="17" max="17" width="20" style="3" customWidth="1"/>
    <col min="18" max="18" width="20.28515625" style="3" customWidth="1"/>
    <col min="19" max="19" width="18.7109375" style="3" customWidth="1"/>
    <col min="20" max="22" width="18.140625" style="3" customWidth="1"/>
    <col min="23" max="23" width="24.7109375" style="36" customWidth="1"/>
    <col min="24" max="24" width="21.140625" style="15" customWidth="1"/>
    <col min="25" max="25" width="24.7109375" style="36" customWidth="1"/>
    <col min="26" max="16384" width="9.140625" style="3"/>
  </cols>
  <sheetData>
    <row r="1" spans="1:25" ht="18" x14ac:dyDescent="0.25">
      <c r="A1" s="196" t="s">
        <v>86</v>
      </c>
      <c r="B1" s="197"/>
      <c r="C1" s="197"/>
      <c r="D1" s="199"/>
      <c r="E1" s="199"/>
      <c r="F1" s="199"/>
      <c r="G1" s="199"/>
      <c r="H1" s="199"/>
      <c r="I1" s="199"/>
      <c r="J1" s="199"/>
      <c r="K1" s="200"/>
      <c r="L1" s="200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6" t="s">
        <v>34</v>
      </c>
      <c r="X1" s="201"/>
      <c r="Y1" s="196" t="s">
        <v>34</v>
      </c>
    </row>
    <row r="2" spans="1:25" s="78" customFormat="1" ht="15.75" x14ac:dyDescent="0.2">
      <c r="A2" s="193" t="s">
        <v>0</v>
      </c>
      <c r="B2" s="194" t="s">
        <v>1</v>
      </c>
      <c r="C2" s="194"/>
      <c r="D2" s="194" t="s">
        <v>2</v>
      </c>
      <c r="E2" s="194"/>
      <c r="F2" s="194" t="s">
        <v>3</v>
      </c>
      <c r="G2" s="194"/>
      <c r="H2" s="194" t="s">
        <v>4</v>
      </c>
      <c r="I2" s="194"/>
      <c r="J2" s="193" t="s">
        <v>5</v>
      </c>
      <c r="K2" s="195" t="s">
        <v>6</v>
      </c>
      <c r="L2" s="195"/>
      <c r="M2" s="194" t="s">
        <v>7</v>
      </c>
      <c r="N2" s="194"/>
      <c r="O2" s="194" t="s">
        <v>8</v>
      </c>
      <c r="P2" s="194"/>
      <c r="Q2" s="193" t="s">
        <v>9</v>
      </c>
      <c r="R2" s="194" t="s">
        <v>29</v>
      </c>
      <c r="S2" s="194"/>
      <c r="T2" s="193" t="s">
        <v>27</v>
      </c>
      <c r="U2" s="193" t="s">
        <v>31</v>
      </c>
      <c r="V2" s="193" t="s">
        <v>32</v>
      </c>
      <c r="W2" s="193" t="s">
        <v>76</v>
      </c>
      <c r="X2" s="193" t="s">
        <v>72</v>
      </c>
      <c r="Y2" s="193" t="s">
        <v>0</v>
      </c>
    </row>
    <row r="3" spans="1:25" ht="15.75" x14ac:dyDescent="0.25">
      <c r="A3" s="190"/>
      <c r="B3" s="202" t="s">
        <v>11</v>
      </c>
      <c r="C3" s="202" t="s">
        <v>12</v>
      </c>
      <c r="D3" s="202" t="s">
        <v>11</v>
      </c>
      <c r="E3" s="202" t="s">
        <v>12</v>
      </c>
      <c r="F3" s="202" t="s">
        <v>11</v>
      </c>
      <c r="G3" s="202" t="s">
        <v>12</v>
      </c>
      <c r="H3" s="202" t="s">
        <v>11</v>
      </c>
      <c r="I3" s="202" t="s">
        <v>12</v>
      </c>
      <c r="J3" s="202" t="s">
        <v>11</v>
      </c>
      <c r="K3" s="202" t="s">
        <v>11</v>
      </c>
      <c r="L3" s="202" t="s">
        <v>12</v>
      </c>
      <c r="M3" s="202" t="s">
        <v>11</v>
      </c>
      <c r="N3" s="202" t="s">
        <v>12</v>
      </c>
      <c r="O3" s="202" t="s">
        <v>11</v>
      </c>
      <c r="P3" s="202" t="s">
        <v>12</v>
      </c>
      <c r="Q3" s="202" t="s">
        <v>11</v>
      </c>
      <c r="R3" s="202" t="s">
        <v>11</v>
      </c>
      <c r="S3" s="202" t="s">
        <v>12</v>
      </c>
      <c r="T3" s="202"/>
      <c r="U3" s="202"/>
      <c r="V3" s="202" t="s">
        <v>11</v>
      </c>
      <c r="W3" s="202"/>
      <c r="X3" s="202"/>
      <c r="Y3" s="190"/>
    </row>
    <row r="4" spans="1:25" ht="18.75" x14ac:dyDescent="0.25">
      <c r="A4" s="190" t="s">
        <v>67</v>
      </c>
      <c r="B4" s="203">
        <v>20.7</v>
      </c>
      <c r="C4" s="203">
        <v>21</v>
      </c>
      <c r="D4" s="203">
        <v>21.5</v>
      </c>
      <c r="E4" s="203">
        <v>21</v>
      </c>
      <c r="F4" s="203">
        <v>21.1</v>
      </c>
      <c r="G4" s="203">
        <v>21.9</v>
      </c>
      <c r="H4" s="203">
        <v>24.5</v>
      </c>
      <c r="I4" s="203">
        <v>22.4</v>
      </c>
      <c r="J4" s="203">
        <v>20.9</v>
      </c>
      <c r="K4" s="203">
        <v>21.3</v>
      </c>
      <c r="L4" s="203">
        <v>20.399999999999999</v>
      </c>
      <c r="M4" s="203">
        <v>19.5</v>
      </c>
      <c r="N4" s="203">
        <v>16.899999999999999</v>
      </c>
      <c r="O4" s="203">
        <v>20.9</v>
      </c>
      <c r="P4" s="203">
        <v>20.3</v>
      </c>
      <c r="Q4" s="203">
        <v>26.9</v>
      </c>
      <c r="R4" s="203">
        <v>20.9</v>
      </c>
      <c r="S4" s="203">
        <v>19.600000000000001</v>
      </c>
      <c r="T4" s="203">
        <v>22.4</v>
      </c>
      <c r="U4" s="203"/>
      <c r="V4" s="203">
        <v>18.399999999999999</v>
      </c>
      <c r="W4" s="202">
        <v>19.899999999999999</v>
      </c>
      <c r="X4" s="203"/>
      <c r="Y4" s="190" t="s">
        <v>67</v>
      </c>
    </row>
    <row r="5" spans="1:25" ht="15.75" x14ac:dyDescent="0.25">
      <c r="A5" s="190" t="s">
        <v>68</v>
      </c>
      <c r="B5" s="203">
        <v>9.1</v>
      </c>
      <c r="C5" s="203">
        <v>7.3</v>
      </c>
      <c r="D5" s="203">
        <v>8.3000000000000007</v>
      </c>
      <c r="E5" s="203">
        <v>7.7</v>
      </c>
      <c r="F5" s="203">
        <v>10.199999999999999</v>
      </c>
      <c r="G5" s="203">
        <v>8.9</v>
      </c>
      <c r="H5" s="203">
        <v>7.4</v>
      </c>
      <c r="I5" s="203">
        <v>6.7</v>
      </c>
      <c r="J5" s="203">
        <v>10.199999999999999</v>
      </c>
      <c r="K5" s="203">
        <v>7.7</v>
      </c>
      <c r="L5" s="203">
        <v>8.1</v>
      </c>
      <c r="M5" s="203">
        <v>7.9</v>
      </c>
      <c r="N5" s="203">
        <v>4.9000000000000004</v>
      </c>
      <c r="O5" s="203">
        <v>8.5</v>
      </c>
      <c r="P5" s="203">
        <v>7.9</v>
      </c>
      <c r="Q5" s="203">
        <v>9.6999999999999993</v>
      </c>
      <c r="R5" s="203">
        <v>8.1999999999999993</v>
      </c>
      <c r="S5" s="203">
        <v>7.2</v>
      </c>
      <c r="T5" s="203">
        <v>7.1</v>
      </c>
      <c r="U5" s="203"/>
      <c r="V5" s="203">
        <v>7.8</v>
      </c>
      <c r="W5" s="202">
        <v>10.4</v>
      </c>
      <c r="X5" s="203"/>
      <c r="Y5" s="190" t="s">
        <v>68</v>
      </c>
    </row>
    <row r="6" spans="1:25" ht="15.75" x14ac:dyDescent="0.25">
      <c r="A6" s="190" t="s">
        <v>14</v>
      </c>
      <c r="B6" s="203">
        <v>8.6999999999999993</v>
      </c>
      <c r="C6" s="203">
        <v>8.4</v>
      </c>
      <c r="D6" s="203">
        <v>8.6</v>
      </c>
      <c r="E6" s="203">
        <v>8.4</v>
      </c>
      <c r="F6" s="203">
        <v>9.1</v>
      </c>
      <c r="G6" s="203">
        <v>8.9</v>
      </c>
      <c r="H6" s="203">
        <v>9.1</v>
      </c>
      <c r="I6" s="203">
        <v>8.6999999999999993</v>
      </c>
      <c r="J6" s="203">
        <v>9.1</v>
      </c>
      <c r="K6" s="203">
        <v>8.6999999999999993</v>
      </c>
      <c r="L6" s="203">
        <v>8.5</v>
      </c>
      <c r="M6" s="203">
        <v>8.6999999999999993</v>
      </c>
      <c r="N6" s="203">
        <v>8.1</v>
      </c>
      <c r="O6" s="203">
        <v>8.8000000000000007</v>
      </c>
      <c r="P6" s="203">
        <v>8.6999999999999993</v>
      </c>
      <c r="Q6" s="203">
        <v>9</v>
      </c>
      <c r="R6" s="203">
        <v>8.6</v>
      </c>
      <c r="S6" s="203">
        <v>8.3000000000000007</v>
      </c>
      <c r="T6" s="203">
        <v>8.5</v>
      </c>
      <c r="U6" s="203">
        <v>8.1</v>
      </c>
      <c r="V6" s="203">
        <v>8.8000000000000007</v>
      </c>
      <c r="W6" s="202">
        <v>10.1</v>
      </c>
      <c r="X6" s="203">
        <v>7.9</v>
      </c>
      <c r="Y6" s="190" t="s">
        <v>14</v>
      </c>
    </row>
    <row r="7" spans="1:25" ht="15.75" x14ac:dyDescent="0.25">
      <c r="A7" s="190" t="s">
        <v>46</v>
      </c>
      <c r="B7" s="204">
        <v>0.41</v>
      </c>
      <c r="C7" s="204">
        <v>0.42</v>
      </c>
      <c r="D7" s="204">
        <v>0.28999999999999998</v>
      </c>
      <c r="E7" s="204">
        <v>0.3</v>
      </c>
      <c r="F7" s="204">
        <v>0.51</v>
      </c>
      <c r="G7" s="204">
        <v>0.51</v>
      </c>
      <c r="H7" s="204">
        <v>0.28999999999999998</v>
      </c>
      <c r="I7" s="204">
        <v>0.3</v>
      </c>
      <c r="J7" s="204">
        <v>0.24</v>
      </c>
      <c r="K7" s="204">
        <v>0.18</v>
      </c>
      <c r="L7" s="204">
        <v>0.19</v>
      </c>
      <c r="M7" s="204">
        <v>0.42</v>
      </c>
      <c r="N7" s="204">
        <v>0.37</v>
      </c>
      <c r="O7" s="204">
        <v>0.4</v>
      </c>
      <c r="P7" s="204">
        <v>0.39</v>
      </c>
      <c r="Q7" s="204">
        <v>0.33</v>
      </c>
      <c r="R7" s="204">
        <v>0.21</v>
      </c>
      <c r="S7" s="204">
        <v>0.19</v>
      </c>
      <c r="T7" s="204">
        <v>0.39</v>
      </c>
      <c r="U7" s="204">
        <v>0.6</v>
      </c>
      <c r="V7" s="204">
        <v>0.28999999999999998</v>
      </c>
      <c r="W7" s="202">
        <v>0.23</v>
      </c>
      <c r="X7" s="204">
        <v>1.29</v>
      </c>
      <c r="Y7" s="190" t="s">
        <v>46</v>
      </c>
    </row>
    <row r="8" spans="1:25" ht="15.75" x14ac:dyDescent="0.25">
      <c r="A8" s="190" t="s">
        <v>45</v>
      </c>
      <c r="B8" s="202">
        <v>213</v>
      </c>
      <c r="C8" s="202">
        <v>219</v>
      </c>
      <c r="D8" s="202">
        <v>238</v>
      </c>
      <c r="E8" s="202">
        <v>234</v>
      </c>
      <c r="F8" s="202">
        <v>228</v>
      </c>
      <c r="G8" s="202">
        <v>222</v>
      </c>
      <c r="H8" s="202">
        <v>181</v>
      </c>
      <c r="I8" s="202">
        <v>184</v>
      </c>
      <c r="J8" s="202">
        <v>225</v>
      </c>
      <c r="K8" s="202">
        <v>235</v>
      </c>
      <c r="L8" s="202">
        <v>240</v>
      </c>
      <c r="M8" s="202">
        <v>180</v>
      </c>
      <c r="N8" s="202">
        <v>17</v>
      </c>
      <c r="O8" s="202">
        <v>252</v>
      </c>
      <c r="P8" s="202">
        <v>247</v>
      </c>
      <c r="Q8" s="202">
        <v>184</v>
      </c>
      <c r="R8" s="202">
        <v>244</v>
      </c>
      <c r="S8" s="202">
        <v>247</v>
      </c>
      <c r="T8" s="202">
        <v>216</v>
      </c>
      <c r="U8" s="202"/>
      <c r="V8" s="202">
        <v>186</v>
      </c>
      <c r="W8" s="202">
        <v>204</v>
      </c>
      <c r="X8" s="202"/>
      <c r="Y8" s="190" t="s">
        <v>45</v>
      </c>
    </row>
    <row r="9" spans="1:25" s="100" customFormat="1" ht="15" customHeight="1" x14ac:dyDescent="0.25">
      <c r="A9" s="190" t="s">
        <v>44</v>
      </c>
      <c r="B9" s="203">
        <v>24.9</v>
      </c>
      <c r="C9" s="203">
        <v>26.29</v>
      </c>
      <c r="D9" s="203">
        <v>18.88</v>
      </c>
      <c r="E9" s="203">
        <v>19.670000000000002</v>
      </c>
      <c r="F9" s="203">
        <v>10.130000000000001</v>
      </c>
      <c r="G9" s="203">
        <v>10.73</v>
      </c>
      <c r="H9" s="203">
        <v>4.9969999999999999</v>
      </c>
      <c r="I9" s="203">
        <v>4.6470000000000002</v>
      </c>
      <c r="J9" s="203">
        <v>24.01</v>
      </c>
      <c r="K9" s="203">
        <v>6.1589999999999998</v>
      </c>
      <c r="L9" s="203">
        <v>7.9089999999999998</v>
      </c>
      <c r="M9" s="203">
        <v>14.06</v>
      </c>
      <c r="N9" s="203">
        <v>17.07</v>
      </c>
      <c r="O9" s="205">
        <v>23.15</v>
      </c>
      <c r="P9" s="205">
        <v>31.42</v>
      </c>
      <c r="Q9" s="203">
        <v>35.520000000000003</v>
      </c>
      <c r="R9" s="203">
        <v>8.3460000000000001</v>
      </c>
      <c r="S9" s="203">
        <v>4.859</v>
      </c>
      <c r="T9" s="203">
        <v>10.75</v>
      </c>
      <c r="U9" s="203">
        <v>3.9489999999999998</v>
      </c>
      <c r="V9" s="203">
        <v>7.2539999999999996</v>
      </c>
      <c r="W9" s="202">
        <v>14.57</v>
      </c>
      <c r="X9" s="203">
        <v>9.9830000000000005</v>
      </c>
      <c r="Y9" s="190" t="s">
        <v>44</v>
      </c>
    </row>
    <row r="10" spans="1:25" s="106" customFormat="1" ht="15.75" x14ac:dyDescent="0.25">
      <c r="A10" s="191" t="s">
        <v>43</v>
      </c>
      <c r="B10" s="203">
        <v>0.12</v>
      </c>
      <c r="C10" s="203">
        <v>0.28299999999999997</v>
      </c>
      <c r="D10" s="203">
        <v>0.158</v>
      </c>
      <c r="E10" s="203">
        <v>0.69899999999999995</v>
      </c>
      <c r="F10" s="203">
        <v>0.17</v>
      </c>
      <c r="G10" s="203">
        <v>0.10100000000000001</v>
      </c>
      <c r="H10" s="203">
        <v>1.4999999999999999E-2</v>
      </c>
      <c r="I10" s="203">
        <v>0.1</v>
      </c>
      <c r="J10" s="203">
        <v>3.7999999999999999E-2</v>
      </c>
      <c r="K10" s="203">
        <v>0.1</v>
      </c>
      <c r="L10" s="203">
        <v>0.24099999999999999</v>
      </c>
      <c r="M10" s="203">
        <v>0.184</v>
      </c>
      <c r="N10" s="203">
        <v>0.73499999999999999</v>
      </c>
      <c r="O10" s="203">
        <v>0.1</v>
      </c>
      <c r="P10" s="203">
        <v>1.9E-2</v>
      </c>
      <c r="Q10" s="203">
        <v>0.14399999999999999</v>
      </c>
      <c r="R10" s="203">
        <v>0.02</v>
      </c>
      <c r="S10" s="203">
        <v>0.127</v>
      </c>
      <c r="T10" s="203">
        <v>0.187</v>
      </c>
      <c r="U10" s="203">
        <v>0.2</v>
      </c>
      <c r="V10" s="203">
        <v>0.23</v>
      </c>
      <c r="W10" s="203">
        <v>0.1</v>
      </c>
      <c r="X10" s="203">
        <v>0.1</v>
      </c>
      <c r="Y10" s="191" t="s">
        <v>43</v>
      </c>
    </row>
    <row r="11" spans="1:25" s="73" customFormat="1" ht="15.75" x14ac:dyDescent="0.25">
      <c r="A11" s="190" t="s">
        <v>49</v>
      </c>
      <c r="B11" s="206">
        <v>19</v>
      </c>
      <c r="C11" s="206">
        <v>26</v>
      </c>
      <c r="D11" s="206">
        <v>18</v>
      </c>
      <c r="E11" s="206">
        <v>47</v>
      </c>
      <c r="F11" s="206">
        <v>10</v>
      </c>
      <c r="G11" s="206">
        <v>6</v>
      </c>
      <c r="H11" s="206">
        <v>5</v>
      </c>
      <c r="I11" s="206">
        <v>1</v>
      </c>
      <c r="J11" s="206">
        <v>8.5</v>
      </c>
      <c r="K11" s="206">
        <v>3.5</v>
      </c>
      <c r="L11" s="206">
        <v>6</v>
      </c>
      <c r="M11" s="206">
        <v>15</v>
      </c>
      <c r="N11" s="206">
        <v>26</v>
      </c>
      <c r="O11" s="206">
        <v>9</v>
      </c>
      <c r="P11" s="206">
        <v>7.5</v>
      </c>
      <c r="Q11" s="206">
        <v>12</v>
      </c>
      <c r="R11" s="206">
        <v>3</v>
      </c>
      <c r="S11" s="206">
        <v>7.5</v>
      </c>
      <c r="T11" s="206">
        <v>14</v>
      </c>
      <c r="U11" s="206">
        <v>7</v>
      </c>
      <c r="V11" s="206">
        <v>2</v>
      </c>
      <c r="W11" s="202">
        <v>8</v>
      </c>
      <c r="X11" s="206">
        <v>4</v>
      </c>
      <c r="Y11" s="190" t="s">
        <v>49</v>
      </c>
    </row>
    <row r="12" spans="1:25" s="23" customFormat="1" ht="15.75" x14ac:dyDescent="0.25">
      <c r="A12" s="192" t="s">
        <v>47</v>
      </c>
      <c r="B12" s="207">
        <v>61.4</v>
      </c>
      <c r="C12" s="207"/>
      <c r="D12" s="208">
        <v>32.6</v>
      </c>
      <c r="E12" s="202"/>
      <c r="F12" s="202">
        <v>123.9</v>
      </c>
      <c r="G12" s="202"/>
      <c r="H12" s="202">
        <v>35.200000000000003</v>
      </c>
      <c r="I12" s="202"/>
      <c r="J12" s="202">
        <v>20.5</v>
      </c>
      <c r="K12" s="202">
        <v>18.2</v>
      </c>
      <c r="L12" s="202"/>
      <c r="M12" s="202">
        <v>23.9</v>
      </c>
      <c r="N12" s="203"/>
      <c r="O12" s="202">
        <v>11.6</v>
      </c>
      <c r="P12" s="202"/>
      <c r="Q12" s="202">
        <v>29.8</v>
      </c>
      <c r="R12" s="202">
        <v>17.899999999999999</v>
      </c>
      <c r="S12" s="209"/>
      <c r="T12" s="202">
        <v>68.900000000000006</v>
      </c>
      <c r="U12" s="202">
        <v>38.85</v>
      </c>
      <c r="V12" s="202">
        <v>22.6</v>
      </c>
      <c r="W12" s="204">
        <v>23</v>
      </c>
      <c r="X12" s="202">
        <v>254.96</v>
      </c>
      <c r="Y12" s="192" t="s">
        <v>47</v>
      </c>
    </row>
    <row r="13" spans="1:25" ht="15.75" x14ac:dyDescent="0.25">
      <c r="A13" s="190" t="s">
        <v>48</v>
      </c>
      <c r="B13" s="202">
        <v>1.32</v>
      </c>
      <c r="C13" s="202"/>
      <c r="D13" s="202">
        <v>0.77</v>
      </c>
      <c r="E13" s="202"/>
      <c r="F13" s="202">
        <v>2.19</v>
      </c>
      <c r="G13" s="202"/>
      <c r="H13" s="202">
        <v>0.72</v>
      </c>
      <c r="I13" s="202"/>
      <c r="J13" s="202" t="s">
        <v>24</v>
      </c>
      <c r="K13" s="202" t="s">
        <v>24</v>
      </c>
      <c r="L13" s="202"/>
      <c r="M13" s="202" t="s">
        <v>24</v>
      </c>
      <c r="N13" s="202"/>
      <c r="O13" s="202" t="s">
        <v>24</v>
      </c>
      <c r="P13" s="202"/>
      <c r="Q13" s="202">
        <v>1.1200000000000001</v>
      </c>
      <c r="R13" s="202" t="s">
        <v>24</v>
      </c>
      <c r="S13" s="210"/>
      <c r="T13" s="202">
        <v>1.32</v>
      </c>
      <c r="U13" s="202">
        <v>1.63</v>
      </c>
      <c r="V13" s="202" t="s">
        <v>24</v>
      </c>
      <c r="W13" s="202">
        <v>0.88</v>
      </c>
      <c r="X13" s="202">
        <v>5.2</v>
      </c>
      <c r="Y13" s="190" t="s">
        <v>48</v>
      </c>
    </row>
    <row r="14" spans="1:25" ht="15.75" x14ac:dyDescent="0.25">
      <c r="A14" s="190" t="s">
        <v>50</v>
      </c>
      <c r="B14" s="202">
        <v>7.8</v>
      </c>
      <c r="C14" s="202"/>
      <c r="D14" s="202" t="s">
        <v>24</v>
      </c>
      <c r="E14" s="202"/>
      <c r="F14" s="202" t="s">
        <v>24</v>
      </c>
      <c r="G14" s="202"/>
      <c r="H14" s="202" t="s">
        <v>24</v>
      </c>
      <c r="I14" s="202"/>
      <c r="J14" s="189" t="s">
        <v>24</v>
      </c>
      <c r="K14" s="189" t="s">
        <v>24</v>
      </c>
      <c r="L14" s="189"/>
      <c r="M14" s="202" t="s">
        <v>24</v>
      </c>
      <c r="N14" s="202"/>
      <c r="O14" s="202" t="s">
        <v>24</v>
      </c>
      <c r="P14" s="202"/>
      <c r="Q14" s="202" t="s">
        <v>24</v>
      </c>
      <c r="R14" s="202" t="s">
        <v>24</v>
      </c>
      <c r="S14" s="210"/>
      <c r="T14" s="202" t="s">
        <v>24</v>
      </c>
      <c r="U14" s="202">
        <v>1.6</v>
      </c>
      <c r="V14" s="202">
        <v>2</v>
      </c>
      <c r="W14" s="202" t="s">
        <v>24</v>
      </c>
      <c r="X14" s="202">
        <v>0</v>
      </c>
      <c r="Y14" s="190" t="s">
        <v>50</v>
      </c>
    </row>
    <row r="15" spans="1:25" ht="15.75" x14ac:dyDescent="0.25">
      <c r="A15" s="190" t="s">
        <v>51</v>
      </c>
      <c r="B15" s="202">
        <v>0.4</v>
      </c>
      <c r="C15" s="202"/>
      <c r="D15" s="202">
        <v>0.5</v>
      </c>
      <c r="E15" s="202"/>
      <c r="F15" s="202">
        <v>0.3</v>
      </c>
      <c r="G15" s="202"/>
      <c r="H15" s="202">
        <v>0.2</v>
      </c>
      <c r="I15" s="202"/>
      <c r="J15" s="202">
        <v>0.3</v>
      </c>
      <c r="K15" s="202">
        <v>0.2</v>
      </c>
      <c r="L15" s="202"/>
      <c r="M15" s="202">
        <v>0.5</v>
      </c>
      <c r="N15" s="202"/>
      <c r="O15" s="202">
        <v>0.4</v>
      </c>
      <c r="P15" s="202"/>
      <c r="Q15" s="202">
        <v>0.2</v>
      </c>
      <c r="R15" s="202">
        <v>0</v>
      </c>
      <c r="S15" s="210"/>
      <c r="T15" s="202">
        <v>0.1</v>
      </c>
      <c r="U15" s="202">
        <v>0.7</v>
      </c>
      <c r="V15" s="202">
        <v>1.1000000000000001</v>
      </c>
      <c r="W15" s="202">
        <v>0.5</v>
      </c>
      <c r="X15" s="202">
        <v>0.6</v>
      </c>
      <c r="Y15" s="190" t="s">
        <v>51</v>
      </c>
    </row>
    <row r="16" spans="1:25" ht="15.75" x14ac:dyDescent="0.25">
      <c r="A16" s="190" t="s">
        <v>52</v>
      </c>
      <c r="B16" s="202">
        <v>1.3</v>
      </c>
      <c r="C16" s="202"/>
      <c r="D16" s="202">
        <v>0.9</v>
      </c>
      <c r="E16" s="202"/>
      <c r="F16" s="202">
        <v>1</v>
      </c>
      <c r="G16" s="202"/>
      <c r="H16" s="202">
        <v>0.8</v>
      </c>
      <c r="I16" s="202"/>
      <c r="J16" s="202">
        <v>1.3</v>
      </c>
      <c r="K16" s="202">
        <v>0.9</v>
      </c>
      <c r="L16" s="202"/>
      <c r="M16" s="202">
        <v>0.9</v>
      </c>
      <c r="N16" s="202"/>
      <c r="O16" s="202">
        <v>1.2</v>
      </c>
      <c r="P16" s="202"/>
      <c r="Q16" s="202">
        <v>0.8</v>
      </c>
      <c r="R16" s="202">
        <v>0.4</v>
      </c>
      <c r="S16" s="210"/>
      <c r="T16" s="202">
        <v>0.6</v>
      </c>
      <c r="U16" s="202">
        <v>3.5</v>
      </c>
      <c r="V16" s="202">
        <v>1.3</v>
      </c>
      <c r="W16" s="202">
        <v>1.3</v>
      </c>
      <c r="X16" s="202">
        <v>3.6</v>
      </c>
      <c r="Y16" s="190" t="s">
        <v>52</v>
      </c>
    </row>
    <row r="17" spans="1:25" ht="15.75" x14ac:dyDescent="0.25">
      <c r="A17" s="190" t="s">
        <v>65</v>
      </c>
      <c r="B17" s="202">
        <v>0.1</v>
      </c>
      <c r="C17" s="202"/>
      <c r="D17" s="202">
        <v>0.1</v>
      </c>
      <c r="E17" s="202"/>
      <c r="F17" s="202">
        <v>0.1</v>
      </c>
      <c r="G17" s="202"/>
      <c r="H17" s="202">
        <v>0.1</v>
      </c>
      <c r="I17" s="202"/>
      <c r="J17" s="202">
        <v>0.1</v>
      </c>
      <c r="K17" s="202">
        <v>0.1</v>
      </c>
      <c r="L17" s="202"/>
      <c r="M17" s="202">
        <v>0</v>
      </c>
      <c r="N17" s="202"/>
      <c r="O17" s="202">
        <v>0</v>
      </c>
      <c r="P17" s="202"/>
      <c r="Q17" s="202">
        <v>0</v>
      </c>
      <c r="R17" s="202">
        <v>0.1</v>
      </c>
      <c r="S17" s="210"/>
      <c r="T17" s="202">
        <v>0.1</v>
      </c>
      <c r="U17" s="202"/>
      <c r="V17" s="202">
        <v>0.1</v>
      </c>
      <c r="W17" s="202">
        <v>0.2</v>
      </c>
      <c r="X17" s="202"/>
      <c r="Y17" s="190" t="s">
        <v>65</v>
      </c>
    </row>
    <row r="18" spans="1:25" ht="15.75" x14ac:dyDescent="0.25">
      <c r="A18" s="190" t="s">
        <v>64</v>
      </c>
      <c r="B18" s="202">
        <v>5</v>
      </c>
      <c r="C18" s="202"/>
      <c r="D18" s="202">
        <v>2.5</v>
      </c>
      <c r="E18" s="202"/>
      <c r="F18" s="202">
        <v>4.2</v>
      </c>
      <c r="G18" s="202"/>
      <c r="H18" s="202">
        <v>4.2</v>
      </c>
      <c r="I18" s="202"/>
      <c r="J18" s="202">
        <v>2.5</v>
      </c>
      <c r="K18" s="202">
        <v>2.5</v>
      </c>
      <c r="L18" s="202"/>
      <c r="M18" s="202">
        <v>2.5</v>
      </c>
      <c r="N18" s="202"/>
      <c r="O18" s="202">
        <v>2.5</v>
      </c>
      <c r="P18" s="202"/>
      <c r="Q18" s="202">
        <v>3.3</v>
      </c>
      <c r="R18" s="202">
        <v>2.5</v>
      </c>
      <c r="S18" s="210"/>
      <c r="T18" s="202">
        <v>4.2</v>
      </c>
      <c r="U18" s="202"/>
      <c r="V18" s="202">
        <v>3.3</v>
      </c>
      <c r="W18" s="202">
        <v>5</v>
      </c>
      <c r="X18" s="202"/>
      <c r="Y18" s="190" t="s">
        <v>64</v>
      </c>
    </row>
    <row r="19" spans="1:25" ht="15.75" x14ac:dyDescent="0.25">
      <c r="A19" s="190" t="s">
        <v>61</v>
      </c>
      <c r="B19" s="204">
        <v>3.94</v>
      </c>
      <c r="C19" s="204"/>
      <c r="D19" s="204">
        <v>2.83</v>
      </c>
      <c r="E19" s="204"/>
      <c r="F19" s="204">
        <v>3.64</v>
      </c>
      <c r="G19" s="204"/>
      <c r="H19" s="204">
        <v>2.79</v>
      </c>
      <c r="I19" s="202"/>
      <c r="J19" s="204">
        <v>2.83</v>
      </c>
      <c r="K19" s="204">
        <v>2.02</v>
      </c>
      <c r="L19" s="204"/>
      <c r="M19" s="204">
        <v>4.8499999999999996</v>
      </c>
      <c r="N19" s="202"/>
      <c r="O19" s="204">
        <v>4.4400000000000004</v>
      </c>
      <c r="P19" s="204"/>
      <c r="Q19" s="204">
        <v>3.23</v>
      </c>
      <c r="R19" s="204">
        <v>2.63</v>
      </c>
      <c r="S19" s="210"/>
      <c r="T19" s="204">
        <v>3.64</v>
      </c>
      <c r="U19" s="202">
        <v>3.4</v>
      </c>
      <c r="V19" s="204">
        <v>3.64</v>
      </c>
      <c r="W19" s="202">
        <v>1.72</v>
      </c>
      <c r="X19" s="202">
        <v>4.9000000000000004</v>
      </c>
      <c r="Y19" s="190" t="s">
        <v>61</v>
      </c>
    </row>
    <row r="20" spans="1:25" ht="15.75" x14ac:dyDescent="0.25">
      <c r="A20" s="190" t="s">
        <v>54</v>
      </c>
      <c r="B20" s="202">
        <f>+B19*50</f>
        <v>197</v>
      </c>
      <c r="C20" s="202"/>
      <c r="D20" s="202">
        <f>+D19*50</f>
        <v>141.5</v>
      </c>
      <c r="E20" s="202"/>
      <c r="F20" s="202">
        <f>+F19*50</f>
        <v>182</v>
      </c>
      <c r="G20" s="202"/>
      <c r="H20" s="202">
        <f>+H19*50</f>
        <v>139.5</v>
      </c>
      <c r="I20" s="202"/>
      <c r="J20" s="202">
        <f>+J19*50</f>
        <v>141.5</v>
      </c>
      <c r="K20" s="202">
        <f>+K19*50</f>
        <v>101</v>
      </c>
      <c r="L20" s="202"/>
      <c r="M20" s="202">
        <f>+M19*50</f>
        <v>242.49999999999997</v>
      </c>
      <c r="N20" s="202"/>
      <c r="O20" s="202">
        <f>+O19*50</f>
        <v>222.00000000000003</v>
      </c>
      <c r="P20" s="202"/>
      <c r="Q20" s="202">
        <f>+Q19*50</f>
        <v>161.5</v>
      </c>
      <c r="R20" s="202">
        <f>+R19*50</f>
        <v>131.5</v>
      </c>
      <c r="S20" s="210"/>
      <c r="T20" s="202">
        <f>+T19*50</f>
        <v>182</v>
      </c>
      <c r="U20" s="202">
        <f>+U19*50</f>
        <v>170</v>
      </c>
      <c r="V20" s="202">
        <f>+V19*50</f>
        <v>182</v>
      </c>
      <c r="W20" s="202">
        <f>+W19*50</f>
        <v>86</v>
      </c>
      <c r="X20" s="202">
        <f>+X19*50</f>
        <v>245.00000000000003</v>
      </c>
      <c r="Y20" s="190" t="s">
        <v>54</v>
      </c>
    </row>
    <row r="21" spans="1:25" ht="15.75" x14ac:dyDescent="0.25">
      <c r="A21" s="190" t="s">
        <v>62</v>
      </c>
      <c r="B21" s="204">
        <f>+B19-B23</f>
        <v>0</v>
      </c>
      <c r="C21" s="202"/>
      <c r="D21" s="202">
        <f>+D19-D23</f>
        <v>1.61</v>
      </c>
      <c r="E21" s="204"/>
      <c r="F21" s="202">
        <f>+F19-F23</f>
        <v>1.6300000000000003</v>
      </c>
      <c r="G21" s="202"/>
      <c r="H21" s="202">
        <f>+H19-H23</f>
        <v>1.52</v>
      </c>
      <c r="I21" s="204"/>
      <c r="J21" s="202">
        <f>+J19-J23</f>
        <v>1.53</v>
      </c>
      <c r="K21" s="202">
        <f>+K19-K23</f>
        <v>1.26</v>
      </c>
      <c r="L21" s="202"/>
      <c r="M21" s="202">
        <f>+M19-M23</f>
        <v>3.0799999999999996</v>
      </c>
      <c r="N21" s="204"/>
      <c r="O21" s="202">
        <f>+O19-O23</f>
        <v>2.8900000000000006</v>
      </c>
      <c r="P21" s="202"/>
      <c r="Q21" s="202">
        <f>+Q19-Q23</f>
        <v>1.28</v>
      </c>
      <c r="R21" s="202">
        <f>+R19-R23</f>
        <v>1.79</v>
      </c>
      <c r="S21" s="210"/>
      <c r="T21" s="202">
        <f>+T19-T23</f>
        <v>2.13</v>
      </c>
      <c r="U21" s="202">
        <f>+U19-U23</f>
        <v>1.65</v>
      </c>
      <c r="V21" s="202">
        <f>+V19-V23</f>
        <v>2.4900000000000002</v>
      </c>
      <c r="W21" s="202">
        <f>+W19-W23</f>
        <v>1.01</v>
      </c>
      <c r="X21" s="202">
        <f>+X19-X23</f>
        <v>2.2200000000000002</v>
      </c>
      <c r="Y21" s="190" t="s">
        <v>62</v>
      </c>
    </row>
    <row r="22" spans="1:25" ht="15.75" x14ac:dyDescent="0.25">
      <c r="A22" s="190" t="s">
        <v>55</v>
      </c>
      <c r="B22" s="204">
        <f>+B21*20</f>
        <v>0</v>
      </c>
      <c r="C22" s="204"/>
      <c r="D22" s="204">
        <f>+D21*20</f>
        <v>32.200000000000003</v>
      </c>
      <c r="E22" s="202"/>
      <c r="F22" s="204">
        <f>+F21*20</f>
        <v>32.600000000000009</v>
      </c>
      <c r="G22" s="204"/>
      <c r="H22" s="204">
        <f>+H21*20</f>
        <v>30.4</v>
      </c>
      <c r="I22" s="202"/>
      <c r="J22" s="204">
        <f>+J21*20</f>
        <v>30.6</v>
      </c>
      <c r="K22" s="204">
        <f>+K21*20</f>
        <v>25.2</v>
      </c>
      <c r="L22" s="204"/>
      <c r="M22" s="204">
        <f>+M21*20</f>
        <v>61.599999999999994</v>
      </c>
      <c r="N22" s="202"/>
      <c r="O22" s="204">
        <f>+O21*20</f>
        <v>57.800000000000011</v>
      </c>
      <c r="P22" s="204"/>
      <c r="Q22" s="204">
        <f>+Q21*20</f>
        <v>25.6</v>
      </c>
      <c r="R22" s="204">
        <f>+R21*20</f>
        <v>35.799999999999997</v>
      </c>
      <c r="S22" s="210"/>
      <c r="T22" s="204">
        <f>+T21*20</f>
        <v>42.599999999999994</v>
      </c>
      <c r="U22" s="202">
        <f>+U21*20</f>
        <v>33</v>
      </c>
      <c r="V22" s="204">
        <f>+V21*20</f>
        <v>49.800000000000004</v>
      </c>
      <c r="W22" s="202">
        <f>+W21*20</f>
        <v>20.2</v>
      </c>
      <c r="X22" s="202">
        <f>+X21*20</f>
        <v>44.400000000000006</v>
      </c>
      <c r="Y22" s="190" t="s">
        <v>55</v>
      </c>
    </row>
    <row r="23" spans="1:25" ht="15.75" x14ac:dyDescent="0.25">
      <c r="A23" s="190" t="s">
        <v>63</v>
      </c>
      <c r="B23" s="204">
        <v>3.94</v>
      </c>
      <c r="C23" s="204"/>
      <c r="D23" s="204">
        <v>1.22</v>
      </c>
      <c r="E23" s="202"/>
      <c r="F23" s="204">
        <v>2.0099999999999998</v>
      </c>
      <c r="G23" s="204"/>
      <c r="H23" s="204">
        <v>1.27</v>
      </c>
      <c r="I23" s="204"/>
      <c r="J23" s="204">
        <v>1.3</v>
      </c>
      <c r="K23" s="204">
        <v>0.76</v>
      </c>
      <c r="L23" s="204"/>
      <c r="M23" s="204">
        <v>1.77</v>
      </c>
      <c r="N23" s="204"/>
      <c r="O23" s="204">
        <v>1.55</v>
      </c>
      <c r="P23" s="204"/>
      <c r="Q23" s="204">
        <v>1.95</v>
      </c>
      <c r="R23" s="204">
        <v>0.84</v>
      </c>
      <c r="S23" s="210"/>
      <c r="T23" s="204">
        <v>1.51</v>
      </c>
      <c r="U23" s="202">
        <v>1.75</v>
      </c>
      <c r="V23" s="204">
        <v>1.1499999999999999</v>
      </c>
      <c r="W23" s="202">
        <v>0.71</v>
      </c>
      <c r="X23" s="202">
        <v>2.68</v>
      </c>
      <c r="Y23" s="190" t="s">
        <v>63</v>
      </c>
    </row>
    <row r="24" spans="1:25" ht="15.75" x14ac:dyDescent="0.25">
      <c r="A24" s="190" t="s">
        <v>56</v>
      </c>
      <c r="B24" s="204">
        <f>+B23*20</f>
        <v>78.8</v>
      </c>
      <c r="C24" s="204"/>
      <c r="D24" s="204">
        <f>+D23*20</f>
        <v>24.4</v>
      </c>
      <c r="E24" s="204"/>
      <c r="F24" s="204">
        <f>+F23*20</f>
        <v>40.199999999999996</v>
      </c>
      <c r="G24" s="204"/>
      <c r="H24" s="204">
        <f>+H23*20</f>
        <v>25.4</v>
      </c>
      <c r="I24" s="204"/>
      <c r="J24" s="204">
        <f>+J23*20</f>
        <v>26</v>
      </c>
      <c r="K24" s="204">
        <f>+K23*20</f>
        <v>15.2</v>
      </c>
      <c r="L24" s="204"/>
      <c r="M24" s="204">
        <f>+M23*20</f>
        <v>35.4</v>
      </c>
      <c r="N24" s="204"/>
      <c r="O24" s="204">
        <f>+O23*20</f>
        <v>31</v>
      </c>
      <c r="P24" s="204"/>
      <c r="Q24" s="204">
        <f>+Q23*20</f>
        <v>39</v>
      </c>
      <c r="R24" s="204">
        <f>+R23*20</f>
        <v>16.8</v>
      </c>
      <c r="S24" s="210"/>
      <c r="T24" s="204">
        <f>+T23*20</f>
        <v>30.2</v>
      </c>
      <c r="U24" s="202">
        <f>+U23*20</f>
        <v>35</v>
      </c>
      <c r="V24" s="204">
        <f>+V23*20</f>
        <v>23</v>
      </c>
      <c r="W24" s="202">
        <f>+W23*20</f>
        <v>14.2</v>
      </c>
      <c r="X24" s="202">
        <f>+X23*20</f>
        <v>53.6</v>
      </c>
      <c r="Y24" s="190" t="s">
        <v>56</v>
      </c>
    </row>
    <row r="25" spans="1:25" ht="15.75" x14ac:dyDescent="0.25">
      <c r="A25" s="190" t="s">
        <v>89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>
        <v>3.27</v>
      </c>
      <c r="N25" s="202"/>
      <c r="O25" s="202">
        <v>2.85</v>
      </c>
      <c r="P25" s="202"/>
      <c r="Q25" s="202"/>
      <c r="R25" s="202"/>
      <c r="S25" s="210"/>
      <c r="T25" s="202"/>
      <c r="U25" s="202">
        <v>0.2</v>
      </c>
      <c r="V25" s="202"/>
      <c r="W25" s="202"/>
      <c r="X25" s="202">
        <v>1.3</v>
      </c>
      <c r="Y25" s="190" t="s">
        <v>89</v>
      </c>
    </row>
    <row r="26" spans="1:25" ht="15.75" x14ac:dyDescent="0.25">
      <c r="A26" s="190" t="s">
        <v>57</v>
      </c>
      <c r="B26" s="202">
        <v>0.05</v>
      </c>
      <c r="C26" s="202"/>
      <c r="D26" s="202">
        <v>0.04</v>
      </c>
      <c r="E26" s="202"/>
      <c r="F26" s="202">
        <v>7.0000000000000007E-2</v>
      </c>
      <c r="G26" s="202"/>
      <c r="H26" s="202">
        <v>0.05</v>
      </c>
      <c r="I26" s="202"/>
      <c r="J26" s="202">
        <v>0.04</v>
      </c>
      <c r="K26" s="202">
        <v>0.04</v>
      </c>
      <c r="L26" s="202"/>
      <c r="M26" s="202">
        <v>0.03</v>
      </c>
      <c r="N26" s="202"/>
      <c r="O26" s="202">
        <v>0.05</v>
      </c>
      <c r="P26" s="202"/>
      <c r="Q26" s="202">
        <v>0.05</v>
      </c>
      <c r="R26" s="202">
        <v>0.05</v>
      </c>
      <c r="S26" s="210"/>
      <c r="T26" s="202">
        <v>0.05</v>
      </c>
      <c r="U26" s="202">
        <v>0.02</v>
      </c>
      <c r="V26" s="202">
        <v>0.03</v>
      </c>
      <c r="W26" s="202">
        <v>0.05</v>
      </c>
      <c r="X26" s="202">
        <v>0.09</v>
      </c>
      <c r="Y26" s="190" t="s">
        <v>57</v>
      </c>
    </row>
    <row r="27" spans="1:25" ht="15.75" customHeight="1" x14ac:dyDescent="0.25">
      <c r="A27" s="190" t="s">
        <v>58</v>
      </c>
      <c r="B27" s="202" t="s">
        <v>40</v>
      </c>
      <c r="C27" s="202" t="s">
        <v>82</v>
      </c>
      <c r="D27" s="202" t="s">
        <v>40</v>
      </c>
      <c r="E27" s="202">
        <v>0.41</v>
      </c>
      <c r="F27" s="202" t="s">
        <v>40</v>
      </c>
      <c r="G27" s="202" t="s">
        <v>40</v>
      </c>
      <c r="H27" s="202">
        <v>0.36</v>
      </c>
      <c r="I27" s="202" t="s">
        <v>82</v>
      </c>
      <c r="J27" s="202" t="s">
        <v>40</v>
      </c>
      <c r="K27" s="202" t="s">
        <v>40</v>
      </c>
      <c r="L27" s="202" t="s">
        <v>40</v>
      </c>
      <c r="M27" s="202" t="s">
        <v>40</v>
      </c>
      <c r="N27" s="202">
        <v>0.49</v>
      </c>
      <c r="O27" s="202" t="s">
        <v>40</v>
      </c>
      <c r="P27" s="202" t="s">
        <v>40</v>
      </c>
      <c r="Q27" s="202" t="s">
        <v>82</v>
      </c>
      <c r="R27" s="202" t="s">
        <v>40</v>
      </c>
      <c r="S27" s="202" t="s">
        <v>82</v>
      </c>
      <c r="T27" s="202" t="s">
        <v>82</v>
      </c>
      <c r="U27" s="202" t="s">
        <v>40</v>
      </c>
      <c r="V27" s="202" t="s">
        <v>40</v>
      </c>
      <c r="W27" s="202" t="s">
        <v>40</v>
      </c>
      <c r="X27" s="202" t="s">
        <v>40</v>
      </c>
      <c r="Y27" s="190" t="s">
        <v>58</v>
      </c>
    </row>
    <row r="28" spans="1:25" ht="15.75" customHeight="1" x14ac:dyDescent="0.25">
      <c r="A28" s="190" t="s">
        <v>59</v>
      </c>
      <c r="B28" s="202" t="s">
        <v>40</v>
      </c>
      <c r="C28" s="202" t="s">
        <v>40</v>
      </c>
      <c r="D28" s="202" t="s">
        <v>40</v>
      </c>
      <c r="E28" s="202" t="s">
        <v>40</v>
      </c>
      <c r="F28" s="202" t="s">
        <v>40</v>
      </c>
      <c r="G28" s="202" t="s">
        <v>40</v>
      </c>
      <c r="H28" s="202" t="s">
        <v>40</v>
      </c>
      <c r="I28" s="202" t="s">
        <v>40</v>
      </c>
      <c r="J28" s="202" t="s">
        <v>40</v>
      </c>
      <c r="K28" s="202" t="s">
        <v>40</v>
      </c>
      <c r="L28" s="202" t="s">
        <v>40</v>
      </c>
      <c r="M28" s="202" t="s">
        <v>40</v>
      </c>
      <c r="N28" s="202" t="s">
        <v>40</v>
      </c>
      <c r="O28" s="202" t="s">
        <v>40</v>
      </c>
      <c r="P28" s="202" t="s">
        <v>40</v>
      </c>
      <c r="Q28" s="202" t="s">
        <v>40</v>
      </c>
      <c r="R28" s="202" t="s">
        <v>40</v>
      </c>
      <c r="S28" s="202" t="s">
        <v>40</v>
      </c>
      <c r="T28" s="202" t="s">
        <v>40</v>
      </c>
      <c r="U28" s="202" t="s">
        <v>40</v>
      </c>
      <c r="V28" s="202" t="s">
        <v>40</v>
      </c>
      <c r="W28" s="202" t="s">
        <v>40</v>
      </c>
      <c r="X28" s="202" t="s">
        <v>40</v>
      </c>
      <c r="Y28" s="190" t="s">
        <v>59</v>
      </c>
    </row>
    <row r="29" spans="1:25" ht="15.75" customHeight="1" x14ac:dyDescent="0.25">
      <c r="A29" s="190" t="s">
        <v>60</v>
      </c>
      <c r="B29" s="202" t="s">
        <v>40</v>
      </c>
      <c r="C29" s="202" t="s">
        <v>82</v>
      </c>
      <c r="D29" s="202" t="s">
        <v>40</v>
      </c>
      <c r="E29" s="202" t="s">
        <v>40</v>
      </c>
      <c r="F29" s="202" t="s">
        <v>40</v>
      </c>
      <c r="G29" s="202" t="s">
        <v>40</v>
      </c>
      <c r="H29" s="202" t="s">
        <v>40</v>
      </c>
      <c r="I29" s="202" t="s">
        <v>82</v>
      </c>
      <c r="J29" s="202" t="s">
        <v>40</v>
      </c>
      <c r="K29" s="202" t="s">
        <v>40</v>
      </c>
      <c r="L29" s="202" t="s">
        <v>40</v>
      </c>
      <c r="M29" s="202" t="s">
        <v>40</v>
      </c>
      <c r="N29" s="202">
        <v>0.7</v>
      </c>
      <c r="O29" s="202" t="s">
        <v>40</v>
      </c>
      <c r="P29" s="202" t="s">
        <v>40</v>
      </c>
      <c r="Q29" s="202" t="s">
        <v>40</v>
      </c>
      <c r="R29" s="202" t="s">
        <v>40</v>
      </c>
      <c r="S29" s="202" t="s">
        <v>40</v>
      </c>
      <c r="T29" s="202" t="s">
        <v>40</v>
      </c>
      <c r="U29" s="202" t="s">
        <v>40</v>
      </c>
      <c r="V29" s="202" t="s">
        <v>40</v>
      </c>
      <c r="W29" s="202" t="s">
        <v>40</v>
      </c>
      <c r="X29" s="202" t="s">
        <v>40</v>
      </c>
      <c r="Y29" s="190" t="s">
        <v>60</v>
      </c>
    </row>
    <row r="30" spans="1:25" s="1" customFormat="1" ht="15" customHeight="1" x14ac:dyDescent="0.25">
      <c r="A30" s="190" t="s">
        <v>15</v>
      </c>
      <c r="B30" s="202">
        <v>0.94</v>
      </c>
      <c r="C30" s="202"/>
      <c r="D30" s="202">
        <v>0.65</v>
      </c>
      <c r="E30" s="202"/>
      <c r="F30" s="202">
        <v>1.62</v>
      </c>
      <c r="G30" s="202"/>
      <c r="H30" s="204">
        <v>0.61</v>
      </c>
      <c r="I30" s="202"/>
      <c r="J30" s="202">
        <v>0.4</v>
      </c>
      <c r="K30" s="202">
        <v>0.26</v>
      </c>
      <c r="L30" s="202"/>
      <c r="M30" s="202">
        <v>0.26</v>
      </c>
      <c r="N30" s="204"/>
      <c r="O30" s="202">
        <v>0.24</v>
      </c>
      <c r="P30" s="202"/>
      <c r="Q30" s="202">
        <v>0.88</v>
      </c>
      <c r="R30" s="202">
        <v>0.17</v>
      </c>
      <c r="S30" s="202"/>
      <c r="T30" s="202">
        <v>0.98</v>
      </c>
      <c r="U30" s="202" t="s">
        <v>34</v>
      </c>
      <c r="V30" s="202">
        <v>0.33</v>
      </c>
      <c r="W30" s="202">
        <v>0.95</v>
      </c>
      <c r="X30" s="202">
        <v>3.34</v>
      </c>
      <c r="Y30" s="190" t="s">
        <v>15</v>
      </c>
    </row>
    <row r="31" spans="1:25" s="1" customFormat="1" ht="15" customHeight="1" x14ac:dyDescent="0.25">
      <c r="A31" s="190" t="s">
        <v>16</v>
      </c>
      <c r="B31" s="211" t="s">
        <v>33</v>
      </c>
      <c r="C31" s="211"/>
      <c r="D31" s="211" t="s">
        <v>25</v>
      </c>
      <c r="E31" s="212"/>
      <c r="F31" s="211" t="s">
        <v>33</v>
      </c>
      <c r="G31" s="212"/>
      <c r="H31" s="211" t="s">
        <v>25</v>
      </c>
      <c r="I31" s="212"/>
      <c r="J31" s="211" t="s">
        <v>25</v>
      </c>
      <c r="K31" s="211" t="s">
        <v>25</v>
      </c>
      <c r="L31" s="211"/>
      <c r="M31" s="211" t="s">
        <v>25</v>
      </c>
      <c r="N31" s="212"/>
      <c r="O31" s="212" t="s">
        <v>26</v>
      </c>
      <c r="P31" s="212"/>
      <c r="Q31" s="212" t="s">
        <v>26</v>
      </c>
      <c r="R31" s="211" t="s">
        <v>93</v>
      </c>
      <c r="S31" s="212"/>
      <c r="T31" s="212" t="s">
        <v>26</v>
      </c>
      <c r="U31" s="211" t="s">
        <v>93</v>
      </c>
      <c r="V31" s="212" t="s">
        <v>26</v>
      </c>
      <c r="W31" s="211" t="s">
        <v>94</v>
      </c>
      <c r="X31" s="211" t="s">
        <v>97</v>
      </c>
      <c r="Y31" s="190" t="s">
        <v>16</v>
      </c>
    </row>
    <row r="32" spans="1:25" s="1" customFormat="1" ht="15" customHeight="1" x14ac:dyDescent="0.25">
      <c r="A32" s="190" t="s">
        <v>16</v>
      </c>
      <c r="B32" s="212" t="s">
        <v>26</v>
      </c>
      <c r="C32" s="211"/>
      <c r="D32" s="211" t="s">
        <v>93</v>
      </c>
      <c r="E32" s="212"/>
      <c r="F32" s="212" t="s">
        <v>26</v>
      </c>
      <c r="G32" s="212"/>
      <c r="H32" s="212" t="s">
        <v>26</v>
      </c>
      <c r="I32" s="212"/>
      <c r="J32" s="211" t="s">
        <v>92</v>
      </c>
      <c r="K32" s="213" t="s">
        <v>95</v>
      </c>
      <c r="L32" s="212"/>
      <c r="M32" s="212" t="s">
        <v>26</v>
      </c>
      <c r="N32" s="212"/>
      <c r="O32" s="211" t="s">
        <v>92</v>
      </c>
      <c r="P32" s="211"/>
      <c r="Q32" s="211" t="s">
        <v>25</v>
      </c>
      <c r="R32" s="211" t="s">
        <v>25</v>
      </c>
      <c r="S32" s="212"/>
      <c r="T32" s="211" t="s">
        <v>25</v>
      </c>
      <c r="U32" s="211" t="s">
        <v>25</v>
      </c>
      <c r="V32" s="211" t="s">
        <v>78</v>
      </c>
      <c r="W32" s="211"/>
      <c r="X32" s="212" t="s">
        <v>26</v>
      </c>
      <c r="Y32" s="190" t="s">
        <v>16</v>
      </c>
    </row>
    <row r="33" spans="1:26" s="1" customFormat="1" ht="19.5" customHeight="1" x14ac:dyDescent="0.25">
      <c r="A33" s="190" t="s">
        <v>16</v>
      </c>
      <c r="B33" s="211" t="s">
        <v>92</v>
      </c>
      <c r="C33" s="212"/>
      <c r="D33" s="211"/>
      <c r="E33" s="212"/>
      <c r="F33" s="211" t="s">
        <v>75</v>
      </c>
      <c r="G33" s="214"/>
      <c r="H33" s="211"/>
      <c r="I33" s="214"/>
      <c r="J33" s="212" t="s">
        <v>26</v>
      </c>
      <c r="K33" s="212" t="s">
        <v>26</v>
      </c>
      <c r="L33" s="211"/>
      <c r="M33" s="211" t="s">
        <v>78</v>
      </c>
      <c r="N33" s="212"/>
      <c r="O33" s="211"/>
      <c r="P33" s="211"/>
      <c r="Q33" s="212"/>
      <c r="R33" s="212" t="s">
        <v>26</v>
      </c>
      <c r="S33" s="212"/>
      <c r="T33" s="211" t="s">
        <v>78</v>
      </c>
      <c r="U33" s="211"/>
      <c r="V33" s="214"/>
      <c r="W33" s="211"/>
      <c r="X33" s="211" t="s">
        <v>25</v>
      </c>
      <c r="Y33" s="190" t="s">
        <v>16</v>
      </c>
    </row>
    <row r="34" spans="1:26" ht="16.5" customHeight="1" x14ac:dyDescent="0.25">
      <c r="A34" s="190" t="s">
        <v>16</v>
      </c>
      <c r="B34" s="211" t="s">
        <v>42</v>
      </c>
      <c r="C34" s="211"/>
      <c r="D34" s="212"/>
      <c r="E34" s="212"/>
      <c r="F34" s="211" t="s">
        <v>94</v>
      </c>
      <c r="G34" s="211"/>
      <c r="H34" s="211"/>
      <c r="I34" s="212"/>
      <c r="J34" s="189"/>
      <c r="K34" s="211"/>
      <c r="L34" s="211"/>
      <c r="M34" s="211"/>
      <c r="N34" s="215"/>
      <c r="O34" s="211" t="s">
        <v>96</v>
      </c>
      <c r="P34" s="212"/>
      <c r="Q34" s="210"/>
      <c r="R34" s="211"/>
      <c r="S34" s="212"/>
      <c r="T34" s="212"/>
      <c r="U34" s="212"/>
      <c r="V34" s="211"/>
      <c r="W34" s="211"/>
      <c r="X34" s="211"/>
      <c r="Y34" s="190" t="s">
        <v>16</v>
      </c>
    </row>
    <row r="35" spans="1:26" ht="15.75" x14ac:dyDescent="0.25">
      <c r="A35" s="190" t="s">
        <v>28</v>
      </c>
      <c r="B35" s="202">
        <v>3</v>
      </c>
      <c r="C35" s="202">
        <v>0</v>
      </c>
      <c r="D35" s="202">
        <v>0</v>
      </c>
      <c r="E35" s="202" t="s">
        <v>87</v>
      </c>
      <c r="F35" s="202">
        <v>0</v>
      </c>
      <c r="G35" s="212">
        <v>1</v>
      </c>
      <c r="H35" s="202">
        <v>0</v>
      </c>
      <c r="I35" s="202">
        <v>0</v>
      </c>
      <c r="J35" s="202">
        <v>0</v>
      </c>
      <c r="K35" s="202">
        <v>1</v>
      </c>
      <c r="L35" s="202">
        <v>0</v>
      </c>
      <c r="M35" s="202">
        <v>0</v>
      </c>
      <c r="N35" s="202">
        <v>0</v>
      </c>
      <c r="O35" s="202">
        <v>0</v>
      </c>
      <c r="P35" s="206">
        <v>1</v>
      </c>
      <c r="Q35" s="202">
        <v>0</v>
      </c>
      <c r="R35" s="202">
        <v>2</v>
      </c>
      <c r="S35" s="202">
        <v>0</v>
      </c>
      <c r="T35" s="202">
        <v>4</v>
      </c>
      <c r="U35" s="202"/>
      <c r="V35" s="202">
        <v>0</v>
      </c>
      <c r="W35" s="202"/>
      <c r="X35" s="202"/>
      <c r="Y35" s="190" t="s">
        <v>28</v>
      </c>
    </row>
    <row r="36" spans="1:26" ht="15.75" x14ac:dyDescent="0.25">
      <c r="A36" s="190" t="s">
        <v>20</v>
      </c>
      <c r="B36" s="202">
        <v>11</v>
      </c>
      <c r="C36" s="202">
        <v>0</v>
      </c>
      <c r="D36" s="202">
        <v>4</v>
      </c>
      <c r="E36" s="202"/>
      <c r="F36" s="202">
        <v>0</v>
      </c>
      <c r="G36" s="202">
        <v>4</v>
      </c>
      <c r="H36" s="202">
        <v>94</v>
      </c>
      <c r="I36" s="202">
        <v>3</v>
      </c>
      <c r="J36" s="202">
        <v>52</v>
      </c>
      <c r="K36" s="202">
        <v>21</v>
      </c>
      <c r="L36" s="202">
        <v>5</v>
      </c>
      <c r="M36" s="202">
        <v>7</v>
      </c>
      <c r="N36" s="202">
        <v>7</v>
      </c>
      <c r="O36" s="202">
        <v>1</v>
      </c>
      <c r="P36" s="202">
        <v>2</v>
      </c>
      <c r="Q36" s="202">
        <v>0</v>
      </c>
      <c r="R36" s="202">
        <v>7</v>
      </c>
      <c r="S36" s="202">
        <v>4</v>
      </c>
      <c r="T36" s="202">
        <v>6</v>
      </c>
      <c r="U36" s="202"/>
      <c r="V36" s="202">
        <v>2</v>
      </c>
      <c r="W36" s="202">
        <v>15</v>
      </c>
      <c r="X36" s="202"/>
      <c r="Y36" s="190" t="s">
        <v>20</v>
      </c>
    </row>
    <row r="37" spans="1:26" ht="15.75" x14ac:dyDescent="0.25">
      <c r="A37" s="190" t="s">
        <v>22</v>
      </c>
      <c r="B37" s="202">
        <v>47</v>
      </c>
      <c r="C37" s="202">
        <v>83</v>
      </c>
      <c r="D37" s="202">
        <v>4</v>
      </c>
      <c r="E37" s="202"/>
      <c r="F37" s="202">
        <v>1</v>
      </c>
      <c r="G37" s="202">
        <v>16</v>
      </c>
      <c r="H37" s="202">
        <v>36</v>
      </c>
      <c r="I37" s="202">
        <v>1</v>
      </c>
      <c r="J37" s="202">
        <v>2</v>
      </c>
      <c r="K37" s="202">
        <v>8</v>
      </c>
      <c r="L37" s="202">
        <v>4</v>
      </c>
      <c r="M37" s="202">
        <v>28</v>
      </c>
      <c r="N37" s="202">
        <v>2</v>
      </c>
      <c r="O37" s="202">
        <v>0</v>
      </c>
      <c r="P37" s="202">
        <v>0</v>
      </c>
      <c r="Q37" s="202">
        <v>0</v>
      </c>
      <c r="R37" s="202">
        <v>0</v>
      </c>
      <c r="S37" s="202">
        <v>2</v>
      </c>
      <c r="T37" s="202">
        <v>7</v>
      </c>
      <c r="U37" s="202"/>
      <c r="V37" s="202">
        <v>0</v>
      </c>
      <c r="W37" s="202">
        <v>24</v>
      </c>
      <c r="X37" s="202"/>
      <c r="Y37" s="190" t="s">
        <v>22</v>
      </c>
    </row>
    <row r="38" spans="1:26" ht="15.75" x14ac:dyDescent="0.25">
      <c r="A38" s="190" t="s">
        <v>17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190"/>
      <c r="X38" s="202"/>
      <c r="Y38" s="190" t="s">
        <v>17</v>
      </c>
    </row>
    <row r="39" spans="1:26" s="190" customFormat="1" ht="15.75" x14ac:dyDescent="0.25">
      <c r="A39" s="190" t="s">
        <v>19</v>
      </c>
      <c r="C39" s="190">
        <v>4.37</v>
      </c>
      <c r="E39" s="190">
        <v>7.26</v>
      </c>
      <c r="G39" s="190">
        <v>1.38</v>
      </c>
      <c r="N39" s="190" t="s">
        <v>84</v>
      </c>
      <c r="P39" s="190" t="s">
        <v>85</v>
      </c>
      <c r="S39" s="190" t="s">
        <v>85</v>
      </c>
      <c r="T39" s="190">
        <v>4.2699999999999996</v>
      </c>
      <c r="Y39" s="190" t="s">
        <v>19</v>
      </c>
    </row>
    <row r="40" spans="1:26" ht="15.75" x14ac:dyDescent="0.25">
      <c r="A40" s="190" t="s">
        <v>18</v>
      </c>
      <c r="B40" s="216" t="s">
        <v>23</v>
      </c>
      <c r="C40" s="216"/>
      <c r="D40" s="216" t="s">
        <v>23</v>
      </c>
      <c r="E40" s="216"/>
      <c r="F40" s="216" t="s">
        <v>23</v>
      </c>
      <c r="G40" s="216"/>
      <c r="H40" s="216"/>
      <c r="I40" s="216"/>
      <c r="J40" s="202"/>
      <c r="K40" s="216" t="s">
        <v>70</v>
      </c>
      <c r="L40" s="216"/>
      <c r="M40" s="216" t="s">
        <v>88</v>
      </c>
      <c r="N40" s="216"/>
      <c r="O40" s="216" t="s">
        <v>23</v>
      </c>
      <c r="P40" s="216"/>
      <c r="Q40" s="202"/>
      <c r="R40" s="216" t="s">
        <v>23</v>
      </c>
      <c r="S40" s="216"/>
      <c r="T40" s="202" t="s">
        <v>23</v>
      </c>
      <c r="U40" s="202"/>
      <c r="V40" s="202"/>
      <c r="W40" s="190"/>
      <c r="X40" s="202"/>
      <c r="Y40" s="190" t="s">
        <v>18</v>
      </c>
    </row>
    <row r="41" spans="1:26" ht="15.75" x14ac:dyDescent="0.25">
      <c r="A41" s="190" t="s">
        <v>18</v>
      </c>
      <c r="B41" s="216" t="s">
        <v>70</v>
      </c>
      <c r="C41" s="216"/>
      <c r="D41" s="216" t="s">
        <v>88</v>
      </c>
      <c r="E41" s="216"/>
      <c r="F41" s="216" t="s">
        <v>70</v>
      </c>
      <c r="G41" s="216"/>
      <c r="H41" s="216"/>
      <c r="I41" s="216"/>
      <c r="J41" s="202"/>
      <c r="K41" s="216" t="s">
        <v>30</v>
      </c>
      <c r="L41" s="216"/>
      <c r="M41" s="216" t="s">
        <v>30</v>
      </c>
      <c r="N41" s="216"/>
      <c r="O41" s="216" t="s">
        <v>70</v>
      </c>
      <c r="P41" s="216"/>
      <c r="Q41" s="202"/>
      <c r="R41" s="216" t="s">
        <v>30</v>
      </c>
      <c r="S41" s="216"/>
      <c r="T41" s="202" t="s">
        <v>30</v>
      </c>
      <c r="U41" s="202"/>
      <c r="V41" s="202"/>
      <c r="W41" s="190"/>
      <c r="X41" s="202"/>
      <c r="Y41" s="190" t="s">
        <v>18</v>
      </c>
    </row>
    <row r="42" spans="1:26" s="26" customFormat="1" ht="16.5" thickBot="1" x14ac:dyDescent="0.3">
      <c r="A42" s="190" t="s">
        <v>18</v>
      </c>
      <c r="B42" s="216"/>
      <c r="C42" s="216"/>
      <c r="D42" s="216" t="s">
        <v>30</v>
      </c>
      <c r="E42" s="216"/>
      <c r="F42" s="216" t="s">
        <v>16</v>
      </c>
      <c r="G42" s="216"/>
      <c r="H42" s="216"/>
      <c r="I42" s="216"/>
      <c r="J42" s="202"/>
      <c r="K42" s="216" t="s">
        <v>23</v>
      </c>
      <c r="L42" s="216"/>
      <c r="M42" s="216"/>
      <c r="N42" s="216"/>
      <c r="O42" s="216" t="s">
        <v>30</v>
      </c>
      <c r="P42" s="216"/>
      <c r="Q42" s="202"/>
      <c r="R42" s="216"/>
      <c r="S42" s="216"/>
      <c r="T42" s="202" t="s">
        <v>88</v>
      </c>
      <c r="U42" s="202"/>
      <c r="V42" s="202"/>
      <c r="W42" s="190"/>
      <c r="X42" s="202"/>
      <c r="Y42" s="190" t="s">
        <v>18</v>
      </c>
      <c r="Z42" s="198"/>
    </row>
    <row r="43" spans="1:26" ht="15" x14ac:dyDescent="0.2">
      <c r="B43" s="3"/>
      <c r="C43" s="3"/>
      <c r="K43" s="180"/>
      <c r="L43" s="180"/>
      <c r="P43" s="80"/>
      <c r="X43" s="3"/>
    </row>
    <row r="44" spans="1:26" s="1" customFormat="1" ht="33.75" customHeight="1" x14ac:dyDescent="0.2">
      <c r="A44" s="90"/>
      <c r="B44" s="3"/>
      <c r="C44" s="3"/>
      <c r="D44" s="3"/>
      <c r="E44" s="5"/>
      <c r="F44" s="5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90"/>
      <c r="X44" s="3"/>
      <c r="Y44" s="90"/>
    </row>
    <row r="45" spans="1:26" s="1" customFormat="1" ht="15.75" x14ac:dyDescent="0.25">
      <c r="A45" s="183"/>
      <c r="B45" s="184"/>
      <c r="C45" s="184"/>
      <c r="D45" s="184"/>
      <c r="E45" s="184"/>
      <c r="F45" s="184"/>
      <c r="G45" s="184"/>
      <c r="H45" s="184"/>
      <c r="I45" s="184"/>
      <c r="W45" s="37"/>
      <c r="Y45" s="37"/>
    </row>
    <row r="46" spans="1:26" s="1" customFormat="1" ht="15" x14ac:dyDescent="0.2">
      <c r="A46" s="185"/>
      <c r="B46" s="185"/>
      <c r="C46" s="185"/>
      <c r="D46" s="185"/>
      <c r="E46" s="185"/>
      <c r="F46" s="185"/>
      <c r="G46" s="185"/>
      <c r="H46" s="185"/>
      <c r="I46" s="184"/>
    </row>
    <row r="47" spans="1:26" s="1" customFormat="1" ht="15" x14ac:dyDescent="0.2">
      <c r="A47" s="186"/>
      <c r="B47" s="186"/>
      <c r="C47" s="186"/>
      <c r="D47" s="186"/>
      <c r="E47" s="186"/>
      <c r="F47" s="186"/>
      <c r="G47" s="186"/>
      <c r="H47" s="186"/>
      <c r="I47" s="184"/>
    </row>
    <row r="48" spans="1:26" s="1" customFormat="1" ht="15" x14ac:dyDescent="0.2">
      <c r="A48" s="186"/>
      <c r="B48" s="186"/>
      <c r="C48" s="186"/>
      <c r="D48" s="186"/>
      <c r="E48" s="186"/>
      <c r="F48" s="186"/>
      <c r="G48" s="186"/>
      <c r="H48" s="186"/>
      <c r="I48" s="184"/>
    </row>
    <row r="49" spans="1:25" s="1" customFormat="1" ht="15" x14ac:dyDescent="0.2">
      <c r="A49" s="186"/>
      <c r="B49" s="186"/>
      <c r="C49" s="186"/>
      <c r="D49" s="186"/>
      <c r="E49" s="186"/>
      <c r="F49" s="186"/>
      <c r="G49" s="186"/>
      <c r="H49" s="186"/>
      <c r="I49" s="184"/>
    </row>
    <row r="50" spans="1:25" s="1" customFormat="1" ht="15" x14ac:dyDescent="0.2">
      <c r="A50" s="186"/>
      <c r="B50" s="186"/>
      <c r="C50" s="186"/>
      <c r="D50" s="186"/>
      <c r="E50" s="186"/>
      <c r="F50" s="186"/>
      <c r="G50" s="186"/>
      <c r="H50" s="186"/>
      <c r="I50" s="184"/>
    </row>
    <row r="51" spans="1:25" s="1" customFormat="1" ht="15" x14ac:dyDescent="0.2">
      <c r="A51" s="186"/>
      <c r="B51" s="186"/>
      <c r="C51" s="186"/>
      <c r="D51" s="186"/>
      <c r="E51" s="186"/>
      <c r="F51" s="186"/>
      <c r="G51" s="186"/>
      <c r="H51" s="186"/>
      <c r="I51" s="184"/>
    </row>
    <row r="52" spans="1:25" s="1" customFormat="1" ht="15" x14ac:dyDescent="0.2">
      <c r="A52" s="186"/>
      <c r="B52" s="186"/>
      <c r="C52" s="186"/>
      <c r="D52" s="186"/>
      <c r="E52" s="186"/>
      <c r="F52" s="186"/>
      <c r="G52" s="186"/>
      <c r="H52" s="186"/>
      <c r="I52" s="184"/>
    </row>
    <row r="53" spans="1:25" ht="15" x14ac:dyDescent="0.2">
      <c r="A53" s="186"/>
      <c r="B53" s="186"/>
      <c r="C53" s="186"/>
      <c r="D53" s="186"/>
      <c r="E53" s="186"/>
      <c r="F53" s="186"/>
      <c r="G53" s="186"/>
      <c r="H53" s="186"/>
      <c r="I53" s="18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" x14ac:dyDescent="0.2">
      <c r="A54" s="186"/>
      <c r="B54" s="186"/>
      <c r="C54" s="186"/>
      <c r="D54" s="186"/>
      <c r="E54" s="186"/>
      <c r="F54" s="186"/>
      <c r="G54" s="186"/>
      <c r="H54" s="186"/>
      <c r="I54" s="187"/>
      <c r="W54" s="3"/>
      <c r="X54" s="3"/>
      <c r="Y54" s="3"/>
    </row>
    <row r="55" spans="1:25" x14ac:dyDescent="0.2">
      <c r="A55" s="188"/>
      <c r="B55" s="187"/>
      <c r="C55" s="187"/>
      <c r="D55" s="187"/>
      <c r="E55" s="187"/>
      <c r="F55" s="187"/>
      <c r="G55" s="187"/>
      <c r="H55" s="187"/>
      <c r="I55" s="187"/>
      <c r="X55" s="3"/>
    </row>
    <row r="56" spans="1:25" x14ac:dyDescent="0.2">
      <c r="A56" s="188"/>
      <c r="B56" s="187"/>
      <c r="C56" s="187"/>
      <c r="D56" s="187"/>
      <c r="E56" s="187"/>
      <c r="F56" s="187"/>
      <c r="G56" s="187"/>
      <c r="H56" s="187"/>
      <c r="I56" s="187"/>
      <c r="X56" s="3"/>
    </row>
    <row r="57" spans="1:25" x14ac:dyDescent="0.2">
      <c r="B57" s="3"/>
      <c r="C57" s="3"/>
      <c r="X57" s="3"/>
    </row>
    <row r="58" spans="1:25" x14ac:dyDescent="0.2">
      <c r="B58" s="3"/>
      <c r="C58" s="3"/>
      <c r="X58" s="3"/>
    </row>
    <row r="59" spans="1:25" x14ac:dyDescent="0.2">
      <c r="B59" s="3"/>
      <c r="C59" s="3"/>
      <c r="X59" s="3"/>
    </row>
    <row r="60" spans="1:25" x14ac:dyDescent="0.2">
      <c r="B60" s="3"/>
      <c r="C60" s="3"/>
      <c r="X60" s="3"/>
    </row>
    <row r="61" spans="1:25" x14ac:dyDescent="0.2">
      <c r="B61" s="3"/>
      <c r="C61" s="3"/>
      <c r="X61" s="3"/>
    </row>
    <row r="62" spans="1:25" x14ac:dyDescent="0.2">
      <c r="B62" s="3"/>
      <c r="C62" s="3"/>
      <c r="X62" s="3"/>
    </row>
    <row r="63" spans="1:25" x14ac:dyDescent="0.2">
      <c r="B63" s="3"/>
      <c r="C63" s="3"/>
      <c r="X63" s="3"/>
    </row>
    <row r="64" spans="1:25" x14ac:dyDescent="0.2">
      <c r="B64" s="3"/>
      <c r="C64" s="3"/>
      <c r="X64" s="3"/>
    </row>
    <row r="65" spans="2:24" x14ac:dyDescent="0.2">
      <c r="B65" s="3"/>
      <c r="C65" s="3"/>
      <c r="X65" s="3"/>
    </row>
    <row r="66" spans="2:24" x14ac:dyDescent="0.2">
      <c r="B66" s="3"/>
      <c r="C66" s="3"/>
      <c r="X66" s="3"/>
    </row>
    <row r="67" spans="2:24" x14ac:dyDescent="0.2">
      <c r="B67" s="3"/>
      <c r="C67" s="3"/>
      <c r="X67" s="3"/>
    </row>
    <row r="68" spans="2:24" x14ac:dyDescent="0.2">
      <c r="B68" s="3"/>
      <c r="C68" s="3"/>
      <c r="X68" s="3"/>
    </row>
    <row r="69" spans="2:24" x14ac:dyDescent="0.2">
      <c r="B69" s="3"/>
      <c r="C69" s="3"/>
      <c r="X69" s="3"/>
    </row>
    <row r="70" spans="2:24" x14ac:dyDescent="0.2">
      <c r="B70" s="3"/>
      <c r="C70" s="3"/>
      <c r="X70" s="3"/>
    </row>
    <row r="71" spans="2:24" x14ac:dyDescent="0.2">
      <c r="B71" s="3"/>
      <c r="C71" s="3"/>
      <c r="X71" s="3"/>
    </row>
    <row r="72" spans="2:24" x14ac:dyDescent="0.2">
      <c r="B72" s="3"/>
      <c r="C72" s="3"/>
      <c r="X72" s="3"/>
    </row>
    <row r="73" spans="2:24" x14ac:dyDescent="0.2">
      <c r="B73" s="3"/>
      <c r="C73" s="3"/>
      <c r="X73" s="3"/>
    </row>
    <row r="74" spans="2:24" x14ac:dyDescent="0.2">
      <c r="B74" s="3"/>
      <c r="C74" s="3"/>
      <c r="X74" s="3"/>
    </row>
    <row r="75" spans="2:24" x14ac:dyDescent="0.2">
      <c r="B75" s="3"/>
      <c r="C75" s="3"/>
      <c r="X75" s="3"/>
    </row>
    <row r="76" spans="2:24" x14ac:dyDescent="0.2">
      <c r="B76" s="3"/>
      <c r="C76" s="3"/>
      <c r="X76" s="3"/>
    </row>
    <row r="77" spans="2:24" x14ac:dyDescent="0.2">
      <c r="B77" s="3"/>
      <c r="C77" s="3"/>
      <c r="X77" s="3"/>
    </row>
    <row r="78" spans="2:24" x14ac:dyDescent="0.2">
      <c r="B78" s="3"/>
      <c r="C78" s="3"/>
      <c r="X78" s="3"/>
    </row>
    <row r="79" spans="2:24" x14ac:dyDescent="0.2">
      <c r="B79" s="3"/>
      <c r="C79" s="3"/>
      <c r="X79" s="3"/>
    </row>
    <row r="80" spans="2:24" x14ac:dyDescent="0.2">
      <c r="B80" s="3"/>
      <c r="C80" s="3"/>
      <c r="X80" s="3"/>
    </row>
    <row r="81" spans="2:24" x14ac:dyDescent="0.2">
      <c r="B81" s="3"/>
      <c r="C81" s="3"/>
      <c r="X81" s="3"/>
    </row>
    <row r="82" spans="2:24" x14ac:dyDescent="0.2">
      <c r="B82" s="3"/>
      <c r="C82" s="3"/>
      <c r="X82" s="3"/>
    </row>
    <row r="83" spans="2:24" x14ac:dyDescent="0.2">
      <c r="B83" s="3"/>
      <c r="C83" s="3"/>
    </row>
    <row r="84" spans="2:24" x14ac:dyDescent="0.2">
      <c r="B84" s="3"/>
      <c r="C84" s="3"/>
    </row>
    <row r="85" spans="2:24" x14ac:dyDescent="0.2">
      <c r="B85" s="3"/>
      <c r="C85" s="3"/>
    </row>
    <row r="86" spans="2:24" x14ac:dyDescent="0.2">
      <c r="B86" s="3"/>
      <c r="C86" s="3"/>
    </row>
    <row r="87" spans="2:24" x14ac:dyDescent="0.2">
      <c r="B87" s="3"/>
      <c r="C87" s="3"/>
    </row>
    <row r="88" spans="2:24" x14ac:dyDescent="0.2">
      <c r="B88" s="3"/>
      <c r="C88" s="3"/>
    </row>
    <row r="89" spans="2:24" x14ac:dyDescent="0.2">
      <c r="B89" s="3"/>
      <c r="C89" s="3"/>
    </row>
    <row r="90" spans="2:24" x14ac:dyDescent="0.2">
      <c r="B90" s="3"/>
      <c r="C90" s="3"/>
    </row>
    <row r="91" spans="2:24" x14ac:dyDescent="0.2">
      <c r="B91" s="3"/>
      <c r="C91" s="3"/>
    </row>
    <row r="92" spans="2:24" x14ac:dyDescent="0.2">
      <c r="B92" s="3"/>
      <c r="C92" s="3"/>
    </row>
    <row r="93" spans="2:24" x14ac:dyDescent="0.2">
      <c r="B93" s="3"/>
      <c r="C93" s="3"/>
    </row>
    <row r="94" spans="2:24" x14ac:dyDescent="0.2">
      <c r="B94" s="3"/>
      <c r="C94" s="3"/>
    </row>
    <row r="95" spans="2:24" x14ac:dyDescent="0.2">
      <c r="B95" s="3"/>
      <c r="C95" s="3"/>
    </row>
    <row r="96" spans="2:24" x14ac:dyDescent="0.2">
      <c r="B96" s="3"/>
      <c r="C96" s="3"/>
    </row>
    <row r="97" spans="2:3" x14ac:dyDescent="0.2">
      <c r="B97" s="3"/>
      <c r="C97" s="3"/>
    </row>
    <row r="98" spans="2:3" x14ac:dyDescent="0.2">
      <c r="B98" s="3"/>
      <c r="C98" s="3"/>
    </row>
    <row r="99" spans="2:3" x14ac:dyDescent="0.2">
      <c r="B99" s="3"/>
      <c r="C99" s="3"/>
    </row>
    <row r="100" spans="2:3" x14ac:dyDescent="0.2">
      <c r="B100" s="3"/>
      <c r="C100" s="3"/>
    </row>
    <row r="101" spans="2:3" x14ac:dyDescent="0.2">
      <c r="B101" s="3"/>
      <c r="C101" s="3"/>
    </row>
    <row r="102" spans="2:3" x14ac:dyDescent="0.2">
      <c r="B102" s="3"/>
      <c r="C102" s="3"/>
    </row>
    <row r="103" spans="2:3" x14ac:dyDescent="0.2">
      <c r="B103" s="3"/>
      <c r="C103" s="3"/>
    </row>
    <row r="104" spans="2:3" x14ac:dyDescent="0.2">
      <c r="B104" s="3"/>
      <c r="C104" s="3"/>
    </row>
    <row r="105" spans="2:3" x14ac:dyDescent="0.2">
      <c r="B105" s="3"/>
      <c r="C105" s="3"/>
    </row>
    <row r="106" spans="2:3" x14ac:dyDescent="0.2">
      <c r="B106" s="3"/>
      <c r="C106" s="3"/>
    </row>
    <row r="107" spans="2:3" x14ac:dyDescent="0.2">
      <c r="B107" s="3"/>
      <c r="C107" s="3"/>
    </row>
    <row r="108" spans="2:3" x14ac:dyDescent="0.2">
      <c r="B108" s="3"/>
      <c r="C108" s="3"/>
    </row>
    <row r="109" spans="2:3" x14ac:dyDescent="0.2">
      <c r="B109" s="3"/>
      <c r="C109" s="3"/>
    </row>
    <row r="110" spans="2:3" x14ac:dyDescent="0.2">
      <c r="B110" s="3"/>
      <c r="C110" s="3"/>
    </row>
    <row r="111" spans="2:3" x14ac:dyDescent="0.2">
      <c r="B111" s="3"/>
      <c r="C111" s="3"/>
    </row>
    <row r="112" spans="2:3" x14ac:dyDescent="0.2">
      <c r="B112" s="3"/>
      <c r="C112" s="3"/>
    </row>
    <row r="113" spans="2:3" x14ac:dyDescent="0.2">
      <c r="B113" s="3"/>
      <c r="C113" s="3"/>
    </row>
    <row r="114" spans="2:3" x14ac:dyDescent="0.2">
      <c r="B114" s="3"/>
      <c r="C114" s="3"/>
    </row>
    <row r="115" spans="2:3" x14ac:dyDescent="0.2">
      <c r="B115" s="3"/>
      <c r="C115" s="3"/>
    </row>
    <row r="116" spans="2:3" x14ac:dyDescent="0.2">
      <c r="B116" s="3"/>
      <c r="C116" s="3"/>
    </row>
    <row r="117" spans="2:3" x14ac:dyDescent="0.2">
      <c r="B117" s="3"/>
      <c r="C117" s="3"/>
    </row>
    <row r="118" spans="2:3" x14ac:dyDescent="0.2">
      <c r="B118" s="3"/>
      <c r="C118" s="3"/>
    </row>
    <row r="119" spans="2:3" x14ac:dyDescent="0.2">
      <c r="B119" s="3"/>
      <c r="C119" s="3"/>
    </row>
    <row r="120" spans="2:3" x14ac:dyDescent="0.2">
      <c r="B120" s="3"/>
      <c r="C120" s="3"/>
    </row>
    <row r="121" spans="2:3" x14ac:dyDescent="0.2">
      <c r="B121" s="3"/>
      <c r="C121" s="3"/>
    </row>
    <row r="122" spans="2:3" x14ac:dyDescent="0.2">
      <c r="B122" s="3"/>
      <c r="C122" s="3"/>
    </row>
    <row r="123" spans="2:3" x14ac:dyDescent="0.2">
      <c r="B123" s="3"/>
      <c r="C123" s="3"/>
    </row>
    <row r="124" spans="2:3" x14ac:dyDescent="0.2">
      <c r="B124" s="3"/>
      <c r="C124" s="3"/>
    </row>
    <row r="125" spans="2:3" x14ac:dyDescent="0.2">
      <c r="B125" s="3"/>
      <c r="C125" s="3"/>
    </row>
    <row r="126" spans="2:3" x14ac:dyDescent="0.2">
      <c r="B126" s="3"/>
      <c r="C126" s="3"/>
    </row>
    <row r="127" spans="2:3" x14ac:dyDescent="0.2">
      <c r="B127" s="3"/>
      <c r="C127" s="3"/>
    </row>
    <row r="128" spans="2:3" x14ac:dyDescent="0.2">
      <c r="B128" s="3"/>
      <c r="C128" s="3"/>
    </row>
    <row r="129" spans="2:3" x14ac:dyDescent="0.2">
      <c r="B129" s="3"/>
      <c r="C129" s="3"/>
    </row>
    <row r="130" spans="2:3" x14ac:dyDescent="0.2">
      <c r="B130" s="3"/>
      <c r="C130" s="3"/>
    </row>
    <row r="131" spans="2:3" x14ac:dyDescent="0.2">
      <c r="B131" s="3"/>
      <c r="C131" s="3"/>
    </row>
    <row r="132" spans="2:3" x14ac:dyDescent="0.2">
      <c r="B132" s="3"/>
      <c r="C132" s="3"/>
    </row>
  </sheetData>
  <mergeCells count="43">
    <mergeCell ref="K43:L43"/>
    <mergeCell ref="R41:S41"/>
    <mergeCell ref="R42:S42"/>
    <mergeCell ref="M41:N41"/>
    <mergeCell ref="M42:N42"/>
    <mergeCell ref="O41:P41"/>
    <mergeCell ref="O42:P42"/>
    <mergeCell ref="H42:I42"/>
    <mergeCell ref="K42:L42"/>
    <mergeCell ref="H41:I41"/>
    <mergeCell ref="B2:C2"/>
    <mergeCell ref="D2:E2"/>
    <mergeCell ref="F2:G2"/>
    <mergeCell ref="B41:C41"/>
    <mergeCell ref="B40:C40"/>
    <mergeCell ref="D41:E41"/>
    <mergeCell ref="D40:E40"/>
    <mergeCell ref="F41:G41"/>
    <mergeCell ref="D42:E42"/>
    <mergeCell ref="F42:G42"/>
    <mergeCell ref="K1:L1"/>
    <mergeCell ref="F40:G40"/>
    <mergeCell ref="R2:S2"/>
    <mergeCell ref="K40:L40"/>
    <mergeCell ref="H2:I2"/>
    <mergeCell ref="M2:N2"/>
    <mergeCell ref="K2:L2"/>
    <mergeCell ref="O2:P2"/>
    <mergeCell ref="M40:N40"/>
    <mergeCell ref="O40:P40"/>
    <mergeCell ref="R40:S40"/>
    <mergeCell ref="A52:H52"/>
    <mergeCell ref="A53:H53"/>
    <mergeCell ref="A54:H54"/>
    <mergeCell ref="A47:H47"/>
    <mergeCell ref="A48:H48"/>
    <mergeCell ref="A49:H49"/>
    <mergeCell ref="A50:H50"/>
    <mergeCell ref="A51:H51"/>
    <mergeCell ref="B42:C42"/>
    <mergeCell ref="A46:H46"/>
    <mergeCell ref="H40:I40"/>
    <mergeCell ref="K41:L41"/>
  </mergeCells>
  <phoneticPr fontId="3" type="noConversion"/>
  <pageMargins left="0.75" right="0.75" top="1" bottom="1" header="0.5" footer="0.5"/>
  <pageSetup scale="47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3"/>
  <sheetViews>
    <sheetView rightToLeft="1" zoomScale="60" zoomScaleNormal="60" workbookViewId="0">
      <selection activeCell="F70" sqref="F70"/>
    </sheetView>
  </sheetViews>
  <sheetFormatPr defaultColWidth="9.140625" defaultRowHeight="12.75" x14ac:dyDescent="0.2"/>
  <cols>
    <col min="1" max="1" width="24.7109375" style="36" customWidth="1"/>
    <col min="2" max="10" width="20.85546875" style="15" customWidth="1"/>
    <col min="11" max="12" width="20.85546875" style="3" customWidth="1"/>
    <col min="13" max="15" width="24.7109375" style="36" customWidth="1"/>
    <col min="16" max="16384" width="9.140625" style="3"/>
  </cols>
  <sheetData>
    <row r="1" spans="1:15" ht="18.75" thickBot="1" x14ac:dyDescent="0.3">
      <c r="A1" s="27" t="s">
        <v>86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7"/>
      <c r="N1" s="27"/>
      <c r="O1" s="27" t="s">
        <v>34</v>
      </c>
    </row>
    <row r="2" spans="1:15" s="78" customFormat="1" ht="16.5" thickBot="1" x14ac:dyDescent="0.25">
      <c r="A2" s="76" t="s">
        <v>0</v>
      </c>
      <c r="B2" s="181" t="s">
        <v>35</v>
      </c>
      <c r="C2" s="182"/>
      <c r="D2" s="181" t="s">
        <v>36</v>
      </c>
      <c r="E2" s="179"/>
      <c r="F2" s="182"/>
      <c r="G2" s="181" t="s">
        <v>37</v>
      </c>
      <c r="H2" s="182"/>
      <c r="I2" s="181" t="s">
        <v>38</v>
      </c>
      <c r="J2" s="182"/>
      <c r="K2" s="181" t="s">
        <v>39</v>
      </c>
      <c r="L2" s="182"/>
      <c r="M2" s="77" t="s">
        <v>77</v>
      </c>
      <c r="N2" s="77" t="s">
        <v>69</v>
      </c>
      <c r="O2" s="77" t="s">
        <v>0</v>
      </c>
    </row>
    <row r="3" spans="1:15" s="5" customFormat="1" ht="15.75" x14ac:dyDescent="0.25">
      <c r="A3" s="28" t="s">
        <v>10</v>
      </c>
      <c r="B3" s="71">
        <v>31</v>
      </c>
      <c r="C3" s="72">
        <v>32</v>
      </c>
      <c r="D3" s="71">
        <v>33</v>
      </c>
      <c r="E3" s="128">
        <v>34</v>
      </c>
      <c r="F3" s="72"/>
      <c r="G3" s="71">
        <v>35</v>
      </c>
      <c r="H3" s="72">
        <v>36</v>
      </c>
      <c r="I3" s="71">
        <v>37</v>
      </c>
      <c r="J3" s="72">
        <v>38</v>
      </c>
      <c r="K3" s="71">
        <v>39</v>
      </c>
      <c r="L3" s="148">
        <v>40</v>
      </c>
      <c r="M3" s="63">
        <v>41</v>
      </c>
      <c r="N3" s="63">
        <v>42</v>
      </c>
      <c r="O3" s="38" t="s">
        <v>10</v>
      </c>
    </row>
    <row r="4" spans="1:15" ht="15.75" thickBot="1" x14ac:dyDescent="0.25">
      <c r="A4" s="29"/>
      <c r="B4" s="7" t="s">
        <v>11</v>
      </c>
      <c r="C4" s="84" t="s">
        <v>12</v>
      </c>
      <c r="D4" s="7" t="s">
        <v>11</v>
      </c>
      <c r="E4" s="129" t="s">
        <v>12</v>
      </c>
      <c r="F4" s="84" t="s">
        <v>71</v>
      </c>
      <c r="G4" s="7" t="s">
        <v>11</v>
      </c>
      <c r="H4" s="84" t="s">
        <v>12</v>
      </c>
      <c r="I4" s="7" t="s">
        <v>11</v>
      </c>
      <c r="J4" s="84" t="s">
        <v>12</v>
      </c>
      <c r="K4" s="7" t="s">
        <v>11</v>
      </c>
      <c r="L4" s="84" t="s">
        <v>12</v>
      </c>
      <c r="M4" s="39"/>
      <c r="N4" s="39"/>
      <c r="O4" s="39"/>
    </row>
    <row r="5" spans="1:15" ht="16.5" thickBot="1" x14ac:dyDescent="0.3">
      <c r="A5" s="91" t="s">
        <v>13</v>
      </c>
      <c r="B5" s="92"/>
      <c r="C5" s="40"/>
      <c r="D5" s="92"/>
      <c r="E5" s="130"/>
      <c r="F5" s="40"/>
      <c r="G5" s="92"/>
      <c r="H5" s="40"/>
      <c r="I5" s="12"/>
      <c r="J5" s="40"/>
      <c r="K5" s="92"/>
      <c r="L5" s="40"/>
      <c r="M5" s="32"/>
      <c r="N5" s="32"/>
      <c r="O5" s="32" t="s">
        <v>13</v>
      </c>
    </row>
    <row r="6" spans="1:15" ht="18.75" x14ac:dyDescent="0.25">
      <c r="A6" s="30" t="s">
        <v>67</v>
      </c>
      <c r="B6" s="93">
        <v>22.9</v>
      </c>
      <c r="C6" s="94"/>
      <c r="D6" s="93">
        <v>23.3</v>
      </c>
      <c r="E6" s="131">
        <v>22.5</v>
      </c>
      <c r="F6" s="94"/>
      <c r="G6" s="93">
        <v>18.600000000000001</v>
      </c>
      <c r="H6" s="94"/>
      <c r="I6" s="93">
        <v>22.2</v>
      </c>
      <c r="J6" s="94">
        <v>23.7</v>
      </c>
      <c r="K6" s="93">
        <v>21.1</v>
      </c>
      <c r="L6" s="94">
        <v>20.3</v>
      </c>
      <c r="M6" s="25"/>
      <c r="N6" s="25">
        <v>18.2</v>
      </c>
      <c r="O6" s="30" t="s">
        <v>67</v>
      </c>
    </row>
    <row r="7" spans="1:15" ht="15.75" x14ac:dyDescent="0.25">
      <c r="A7" s="19" t="s">
        <v>68</v>
      </c>
      <c r="B7" s="95">
        <v>8</v>
      </c>
      <c r="C7" s="96"/>
      <c r="D7" s="95">
        <v>10.3</v>
      </c>
      <c r="E7" s="132">
        <v>8.5</v>
      </c>
      <c r="F7" s="96"/>
      <c r="G7" s="95">
        <v>5.2</v>
      </c>
      <c r="H7" s="96"/>
      <c r="I7" s="95">
        <v>9.6</v>
      </c>
      <c r="J7" s="96">
        <v>5.6</v>
      </c>
      <c r="K7" s="95">
        <v>8</v>
      </c>
      <c r="L7" s="96">
        <v>6.3</v>
      </c>
      <c r="M7" s="9"/>
      <c r="N7" s="9">
        <v>8.1999999999999993</v>
      </c>
      <c r="O7" s="19" t="s">
        <v>68</v>
      </c>
    </row>
    <row r="8" spans="1:15" ht="15.75" x14ac:dyDescent="0.25">
      <c r="A8" s="19" t="s">
        <v>14</v>
      </c>
      <c r="B8" s="150">
        <v>9.4</v>
      </c>
      <c r="C8" s="96"/>
      <c r="D8" s="95">
        <v>8.8000000000000007</v>
      </c>
      <c r="E8" s="132">
        <v>8.4</v>
      </c>
      <c r="F8" s="96"/>
      <c r="G8" s="95">
        <v>7.9</v>
      </c>
      <c r="H8" s="96"/>
      <c r="I8" s="150">
        <v>9.1999999999999993</v>
      </c>
      <c r="J8" s="96">
        <v>8.9</v>
      </c>
      <c r="K8" s="95">
        <v>8.4</v>
      </c>
      <c r="L8" s="96">
        <v>8</v>
      </c>
      <c r="M8" s="9"/>
      <c r="N8" s="9">
        <v>8.6</v>
      </c>
      <c r="O8" s="19" t="s">
        <v>14</v>
      </c>
    </row>
    <row r="9" spans="1:15" ht="15.75" x14ac:dyDescent="0.25">
      <c r="A9" s="19" t="s">
        <v>46</v>
      </c>
      <c r="B9" s="155">
        <v>0.92</v>
      </c>
      <c r="C9" s="42"/>
      <c r="D9" s="155">
        <v>1.1599999999999999</v>
      </c>
      <c r="E9" s="156">
        <v>0.86</v>
      </c>
      <c r="F9" s="157">
        <v>1.1599999999999999</v>
      </c>
      <c r="G9" s="16">
        <v>0.57999999999999996</v>
      </c>
      <c r="H9" s="42"/>
      <c r="I9" s="16">
        <v>0.67</v>
      </c>
      <c r="J9" s="42">
        <v>0.67</v>
      </c>
      <c r="K9" s="16">
        <v>0.52</v>
      </c>
      <c r="L9" s="42">
        <v>0.52</v>
      </c>
      <c r="M9" s="9"/>
      <c r="N9" s="152">
        <v>0.93</v>
      </c>
      <c r="O9" s="19" t="s">
        <v>46</v>
      </c>
    </row>
    <row r="10" spans="1:15" ht="16.5" thickBot="1" x14ac:dyDescent="0.3">
      <c r="A10" s="31" t="s">
        <v>45</v>
      </c>
      <c r="B10" s="7">
        <v>139</v>
      </c>
      <c r="C10" s="84"/>
      <c r="D10" s="7">
        <v>147</v>
      </c>
      <c r="E10" s="129">
        <v>81</v>
      </c>
      <c r="F10" s="84"/>
      <c r="G10" s="7">
        <v>165</v>
      </c>
      <c r="H10" s="84"/>
      <c r="I10" s="7">
        <v>118</v>
      </c>
      <c r="J10" s="84">
        <v>193</v>
      </c>
      <c r="K10" s="122">
        <v>172</v>
      </c>
      <c r="L10" s="154" t="s">
        <v>83</v>
      </c>
      <c r="M10" s="9"/>
      <c r="N10" s="9">
        <v>187</v>
      </c>
      <c r="O10" s="31" t="s">
        <v>45</v>
      </c>
    </row>
    <row r="11" spans="1:15" s="100" customFormat="1" ht="15" customHeight="1" thickBot="1" x14ac:dyDescent="0.3">
      <c r="A11" s="99" t="s">
        <v>44</v>
      </c>
      <c r="B11" s="95">
        <v>23.6</v>
      </c>
      <c r="C11" s="97"/>
      <c r="D11" s="150">
        <v>101.8</v>
      </c>
      <c r="E11" s="153">
        <v>40.99</v>
      </c>
      <c r="F11" s="97"/>
      <c r="G11" s="150">
        <v>47.98</v>
      </c>
      <c r="H11" s="97"/>
      <c r="I11" s="150">
        <v>73.17</v>
      </c>
      <c r="J11" s="96">
        <v>33.78</v>
      </c>
      <c r="K11" s="95">
        <v>17.86</v>
      </c>
      <c r="L11" s="96">
        <v>10.81</v>
      </c>
      <c r="M11" s="9"/>
      <c r="N11" s="9">
        <v>5.3390000000000004</v>
      </c>
      <c r="O11" s="32" t="s">
        <v>44</v>
      </c>
    </row>
    <row r="12" spans="1:15" s="106" customFormat="1" ht="16.5" thickBot="1" x14ac:dyDescent="0.3">
      <c r="A12" s="101" t="s">
        <v>43</v>
      </c>
      <c r="B12" s="98">
        <v>0.23300000000000001</v>
      </c>
      <c r="C12" s="102"/>
      <c r="D12" s="98">
        <v>4.0000000000000001E-3</v>
      </c>
      <c r="E12" s="134">
        <v>0.1</v>
      </c>
      <c r="F12" s="102"/>
      <c r="G12" s="98">
        <v>0.1</v>
      </c>
      <c r="H12" s="102"/>
      <c r="I12" s="98">
        <v>7.1999999999999995E-2</v>
      </c>
      <c r="J12" s="104">
        <v>1E-4</v>
      </c>
      <c r="K12" s="103">
        <v>0.1</v>
      </c>
      <c r="L12" s="104">
        <v>0.1</v>
      </c>
      <c r="M12" s="105"/>
      <c r="N12" s="105">
        <v>0.1</v>
      </c>
      <c r="O12" s="101" t="s">
        <v>43</v>
      </c>
    </row>
    <row r="13" spans="1:15" s="73" customFormat="1" ht="16.5" thickBot="1" x14ac:dyDescent="0.3">
      <c r="A13" s="32" t="s">
        <v>49</v>
      </c>
      <c r="B13" s="107">
        <v>14</v>
      </c>
      <c r="C13" s="108"/>
      <c r="D13" s="107">
        <v>27</v>
      </c>
      <c r="E13" s="135"/>
      <c r="F13" s="108">
        <v>7</v>
      </c>
      <c r="G13" s="107">
        <v>10</v>
      </c>
      <c r="H13" s="13"/>
      <c r="I13" s="107">
        <v>18</v>
      </c>
      <c r="J13" s="108">
        <v>10</v>
      </c>
      <c r="K13" s="107" t="s">
        <v>90</v>
      </c>
      <c r="L13" s="108" t="s">
        <v>90</v>
      </c>
      <c r="M13" s="14"/>
      <c r="N13" s="14" t="s">
        <v>90</v>
      </c>
      <c r="O13" s="32" t="s">
        <v>49</v>
      </c>
    </row>
    <row r="14" spans="1:15" s="73" customFormat="1" ht="15.75" x14ac:dyDescent="0.25">
      <c r="A14" s="38" t="s">
        <v>79</v>
      </c>
      <c r="B14" s="112">
        <v>2.7</v>
      </c>
      <c r="C14" s="118"/>
      <c r="D14" s="112">
        <v>4.8</v>
      </c>
      <c r="E14" s="136"/>
      <c r="F14" s="113">
        <v>4.8</v>
      </c>
      <c r="G14" s="112">
        <v>1.9</v>
      </c>
      <c r="H14" s="113"/>
      <c r="I14" s="112">
        <v>2.7</v>
      </c>
      <c r="J14" s="113">
        <v>2.7</v>
      </c>
      <c r="K14" s="112">
        <v>1.7</v>
      </c>
      <c r="L14" s="42">
        <v>1.8</v>
      </c>
      <c r="M14" s="48"/>
      <c r="N14" s="17">
        <v>2.9</v>
      </c>
      <c r="O14" s="38" t="s">
        <v>79</v>
      </c>
    </row>
    <row r="15" spans="1:15" s="23" customFormat="1" ht="15.75" x14ac:dyDescent="0.25">
      <c r="A15" s="33" t="s">
        <v>47</v>
      </c>
      <c r="B15" s="155">
        <f>+B14*35.5</f>
        <v>95.850000000000009</v>
      </c>
      <c r="C15" s="42"/>
      <c r="D15" s="155">
        <f t="shared" ref="D15:N15" si="0">+D14*35.5</f>
        <v>170.4</v>
      </c>
      <c r="E15" s="137"/>
      <c r="F15" s="158">
        <f t="shared" ref="F15" si="1">+F14*35.5</f>
        <v>170.4</v>
      </c>
      <c r="G15" s="16">
        <f t="shared" si="0"/>
        <v>67.45</v>
      </c>
      <c r="H15" s="42"/>
      <c r="I15" s="155">
        <f t="shared" si="0"/>
        <v>95.850000000000009</v>
      </c>
      <c r="J15" s="157">
        <f t="shared" ref="J15" si="2">+J14*35.5</f>
        <v>95.850000000000009</v>
      </c>
      <c r="K15" s="16">
        <f t="shared" si="0"/>
        <v>60.35</v>
      </c>
      <c r="L15" s="42">
        <f t="shared" si="0"/>
        <v>63.9</v>
      </c>
      <c r="M15" s="17"/>
      <c r="N15" s="159">
        <f t="shared" si="0"/>
        <v>102.95</v>
      </c>
      <c r="O15" s="33" t="s">
        <v>47</v>
      </c>
    </row>
    <row r="16" spans="1:15" ht="16.5" thickBot="1" x14ac:dyDescent="0.3">
      <c r="A16" s="19" t="s">
        <v>48</v>
      </c>
      <c r="B16" s="8">
        <v>3.74</v>
      </c>
      <c r="C16" s="86"/>
      <c r="D16" s="8">
        <v>5.43</v>
      </c>
      <c r="E16" s="138"/>
      <c r="F16" s="85">
        <v>5.33</v>
      </c>
      <c r="G16" s="8">
        <v>2.89</v>
      </c>
      <c r="H16" s="82"/>
      <c r="I16" s="8">
        <v>4.33</v>
      </c>
      <c r="J16" s="86">
        <v>4.28</v>
      </c>
      <c r="K16" s="8">
        <v>2.7</v>
      </c>
      <c r="L16" s="86">
        <v>2.72</v>
      </c>
      <c r="M16" s="9"/>
      <c r="N16" s="9">
        <v>4.9000000000000004</v>
      </c>
      <c r="O16" s="19" t="s">
        <v>48</v>
      </c>
    </row>
    <row r="17" spans="1:15" ht="15.75" x14ac:dyDescent="0.25">
      <c r="A17" s="30" t="s">
        <v>50</v>
      </c>
      <c r="B17" s="24">
        <v>0</v>
      </c>
      <c r="C17" s="61"/>
      <c r="D17" s="24">
        <v>1.2</v>
      </c>
      <c r="E17" s="139"/>
      <c r="F17" s="61">
        <v>1.3</v>
      </c>
      <c r="G17" s="24">
        <v>4.5</v>
      </c>
      <c r="H17" s="123"/>
      <c r="I17" s="24">
        <v>0</v>
      </c>
      <c r="J17" s="61">
        <v>0</v>
      </c>
      <c r="K17" s="24">
        <v>3</v>
      </c>
      <c r="L17" s="89">
        <v>2.8</v>
      </c>
      <c r="M17" s="25"/>
      <c r="N17" s="25">
        <v>1.7</v>
      </c>
      <c r="O17" s="30" t="s">
        <v>50</v>
      </c>
    </row>
    <row r="18" spans="1:15" ht="15.75" x14ac:dyDescent="0.25">
      <c r="A18" s="19" t="s">
        <v>51</v>
      </c>
      <c r="B18" s="8">
        <v>0.4</v>
      </c>
      <c r="C18" s="86"/>
      <c r="D18" s="8">
        <v>0.7</v>
      </c>
      <c r="E18" s="138"/>
      <c r="F18" s="86">
        <v>0.8</v>
      </c>
      <c r="G18" s="8">
        <v>0.7</v>
      </c>
      <c r="H18" s="86"/>
      <c r="I18" s="8">
        <v>0.8</v>
      </c>
      <c r="J18" s="86">
        <v>0.8</v>
      </c>
      <c r="K18" s="8">
        <v>0.6</v>
      </c>
      <c r="L18" s="86">
        <v>0.7</v>
      </c>
      <c r="M18" s="9"/>
      <c r="N18" s="9">
        <v>2.2000000000000002</v>
      </c>
      <c r="O18" s="19" t="s">
        <v>51</v>
      </c>
    </row>
    <row r="19" spans="1:15" ht="15.75" x14ac:dyDescent="0.25">
      <c r="A19" s="19" t="s">
        <v>52</v>
      </c>
      <c r="B19" s="58">
        <v>6.9</v>
      </c>
      <c r="C19" s="83"/>
      <c r="D19" s="58">
        <v>7.3</v>
      </c>
      <c r="E19" s="140"/>
      <c r="F19" s="83">
        <v>7</v>
      </c>
      <c r="G19" s="58">
        <v>11.8</v>
      </c>
      <c r="H19" s="83"/>
      <c r="I19" s="58">
        <v>9.6999999999999993</v>
      </c>
      <c r="J19" s="83">
        <v>9.8000000000000007</v>
      </c>
      <c r="K19" s="58">
        <v>6</v>
      </c>
      <c r="L19" s="86">
        <v>8.5</v>
      </c>
      <c r="M19" s="9"/>
      <c r="N19" s="9">
        <v>3.4</v>
      </c>
      <c r="O19" s="19" t="s">
        <v>52</v>
      </c>
    </row>
    <row r="20" spans="1:15" ht="15.75" x14ac:dyDescent="0.25">
      <c r="A20" s="19" t="s">
        <v>53</v>
      </c>
      <c r="B20" s="58" t="s">
        <v>91</v>
      </c>
      <c r="C20" s="83"/>
      <c r="D20" s="58">
        <v>1.87</v>
      </c>
      <c r="E20" s="140"/>
      <c r="F20" s="83">
        <v>1.72</v>
      </c>
      <c r="G20" s="58">
        <v>3.14</v>
      </c>
      <c r="H20" s="83"/>
      <c r="I20" s="58">
        <v>3.18</v>
      </c>
      <c r="J20" s="83">
        <v>2.96</v>
      </c>
      <c r="K20" s="58">
        <v>3.71</v>
      </c>
      <c r="L20" s="86">
        <v>4.12</v>
      </c>
      <c r="M20" s="9"/>
      <c r="N20" s="9">
        <v>4.09</v>
      </c>
      <c r="O20" s="19" t="s">
        <v>53</v>
      </c>
    </row>
    <row r="21" spans="1:15" ht="15.75" x14ac:dyDescent="0.25">
      <c r="A21" s="19" t="s">
        <v>65</v>
      </c>
      <c r="B21" s="109">
        <v>0.67500000000000004</v>
      </c>
      <c r="C21" s="44"/>
      <c r="D21" s="109">
        <v>10.99</v>
      </c>
      <c r="E21" s="141"/>
      <c r="F21" s="44">
        <v>1.95</v>
      </c>
      <c r="G21" s="109">
        <v>3.44</v>
      </c>
      <c r="H21" s="44"/>
      <c r="I21" s="109">
        <v>11.49</v>
      </c>
      <c r="J21" s="44">
        <v>3.75</v>
      </c>
      <c r="K21" s="109">
        <v>5.13</v>
      </c>
      <c r="L21" s="86">
        <v>5.57</v>
      </c>
      <c r="M21" s="9"/>
      <c r="N21" s="9">
        <v>2.1120000000000001</v>
      </c>
      <c r="O21" s="19" t="s">
        <v>65</v>
      </c>
    </row>
    <row r="22" spans="1:15" ht="16.5" thickBot="1" x14ac:dyDescent="0.3">
      <c r="A22" s="20" t="s">
        <v>73</v>
      </c>
      <c r="B22" s="6">
        <v>1.33</v>
      </c>
      <c r="C22" s="82"/>
      <c r="D22" s="6">
        <v>1.78</v>
      </c>
      <c r="E22" s="142"/>
      <c r="F22" s="82">
        <v>1.76</v>
      </c>
      <c r="G22" s="6">
        <v>1.27</v>
      </c>
      <c r="H22" s="82"/>
      <c r="I22" s="6">
        <v>1.5</v>
      </c>
      <c r="J22" s="82">
        <v>1.49</v>
      </c>
      <c r="K22" s="6">
        <v>1.1399999999999999</v>
      </c>
      <c r="L22" s="82">
        <v>1.1499999999999999</v>
      </c>
      <c r="M22" s="11"/>
      <c r="N22" s="11">
        <v>0.62</v>
      </c>
      <c r="O22" s="20" t="s">
        <v>73</v>
      </c>
    </row>
    <row r="23" spans="1:15" ht="15.75" x14ac:dyDescent="0.25">
      <c r="A23" s="30" t="s">
        <v>61</v>
      </c>
      <c r="B23" s="45">
        <v>3.2</v>
      </c>
      <c r="C23" s="119"/>
      <c r="D23" s="45">
        <v>4.4000000000000004</v>
      </c>
      <c r="E23" s="136"/>
      <c r="F23" s="119">
        <v>4.3</v>
      </c>
      <c r="G23" s="45">
        <v>3.6</v>
      </c>
      <c r="H23" s="119"/>
      <c r="I23" s="45">
        <v>3.8</v>
      </c>
      <c r="J23" s="119">
        <v>3.8</v>
      </c>
      <c r="K23" s="45">
        <v>3.3</v>
      </c>
      <c r="L23" s="119">
        <v>3.4</v>
      </c>
      <c r="M23" s="25"/>
      <c r="N23" s="18">
        <v>2.8</v>
      </c>
      <c r="O23" s="30" t="s">
        <v>61</v>
      </c>
    </row>
    <row r="24" spans="1:15" ht="15.75" x14ac:dyDescent="0.25">
      <c r="A24" s="19" t="s">
        <v>54</v>
      </c>
      <c r="B24" s="8"/>
      <c r="C24" s="86"/>
      <c r="D24" s="8"/>
      <c r="E24" s="138"/>
      <c r="F24" s="86"/>
      <c r="G24" s="8"/>
      <c r="H24" s="86"/>
      <c r="I24" s="8"/>
      <c r="J24" s="86"/>
      <c r="K24" s="8"/>
      <c r="L24" s="86"/>
      <c r="M24" s="55"/>
      <c r="N24" s="9">
        <f t="shared" ref="N24" si="3">+N23*20</f>
        <v>56</v>
      </c>
      <c r="O24" s="19" t="s">
        <v>54</v>
      </c>
    </row>
    <row r="25" spans="1:15" ht="15.75" x14ac:dyDescent="0.25">
      <c r="A25" s="19" t="s">
        <v>62</v>
      </c>
      <c r="B25" s="16"/>
      <c r="C25" s="41"/>
      <c r="D25" s="16"/>
      <c r="E25" s="133"/>
      <c r="F25" s="41"/>
      <c r="G25" s="16"/>
      <c r="H25" s="41"/>
      <c r="I25" s="16"/>
      <c r="J25" s="41"/>
      <c r="K25" s="16"/>
      <c r="L25" s="79"/>
      <c r="M25" s="55"/>
      <c r="N25" s="47">
        <f t="shared" ref="N25" si="4">+N23-N27</f>
        <v>1.7299999999999998</v>
      </c>
      <c r="O25" s="19" t="s">
        <v>62</v>
      </c>
    </row>
    <row r="26" spans="1:15" ht="15.75" x14ac:dyDescent="0.25">
      <c r="A26" s="19" t="s">
        <v>55</v>
      </c>
      <c r="B26" s="8"/>
      <c r="C26" s="86"/>
      <c r="D26" s="8"/>
      <c r="E26" s="138"/>
      <c r="F26" s="86"/>
      <c r="G26" s="8"/>
      <c r="H26" s="86"/>
      <c r="I26" s="8"/>
      <c r="J26" s="86"/>
      <c r="K26" s="8"/>
      <c r="L26" s="86"/>
      <c r="M26" s="55"/>
      <c r="N26" s="9">
        <f t="shared" ref="N26" si="5">+N25*20</f>
        <v>34.599999999999994</v>
      </c>
      <c r="O26" s="19" t="s">
        <v>55</v>
      </c>
    </row>
    <row r="27" spans="1:15" ht="15.75" x14ac:dyDescent="0.25">
      <c r="A27" s="19" t="s">
        <v>63</v>
      </c>
      <c r="B27" s="16"/>
      <c r="C27" s="42"/>
      <c r="D27" s="16"/>
      <c r="E27" s="133"/>
      <c r="F27" s="42"/>
      <c r="G27" s="16"/>
      <c r="H27" s="42"/>
      <c r="I27" s="16"/>
      <c r="J27" s="42"/>
      <c r="K27" s="16"/>
      <c r="L27" s="42"/>
      <c r="M27" s="57"/>
      <c r="N27" s="17">
        <v>1.07</v>
      </c>
      <c r="O27" s="19" t="s">
        <v>63</v>
      </c>
    </row>
    <row r="28" spans="1:15" ht="16.5" thickBot="1" x14ac:dyDescent="0.3">
      <c r="A28" s="20" t="s">
        <v>56</v>
      </c>
      <c r="B28" s="46"/>
      <c r="C28" s="120"/>
      <c r="D28" s="46"/>
      <c r="E28" s="143"/>
      <c r="F28" s="120"/>
      <c r="G28" s="46"/>
      <c r="H28" s="120"/>
      <c r="I28" s="46"/>
      <c r="J28" s="120"/>
      <c r="K28" s="46"/>
      <c r="L28" s="120"/>
      <c r="M28" s="56"/>
      <c r="N28" s="21">
        <f t="shared" ref="N28" si="6">+N27*12</f>
        <v>12.84</v>
      </c>
      <c r="O28" s="20" t="s">
        <v>56</v>
      </c>
    </row>
    <row r="29" spans="1:15" ht="15.75" x14ac:dyDescent="0.25">
      <c r="A29" s="34" t="s">
        <v>57</v>
      </c>
      <c r="B29" s="58">
        <v>0.06</v>
      </c>
      <c r="C29" s="83"/>
      <c r="D29" s="24">
        <v>0.09</v>
      </c>
      <c r="E29" s="140"/>
      <c r="F29" s="83">
        <v>0.09</v>
      </c>
      <c r="G29" s="58">
        <v>0.06</v>
      </c>
      <c r="H29" s="83"/>
      <c r="I29" s="58">
        <v>7.0000000000000007E-2</v>
      </c>
      <c r="J29" s="83">
        <v>0.06</v>
      </c>
      <c r="K29" s="24">
        <v>0.05</v>
      </c>
      <c r="L29" s="83">
        <v>0.04</v>
      </c>
      <c r="M29" s="10"/>
      <c r="N29" s="10">
        <v>0.03</v>
      </c>
      <c r="O29" s="34" t="s">
        <v>57</v>
      </c>
    </row>
    <row r="30" spans="1:15" ht="15.75" customHeight="1" x14ac:dyDescent="0.25">
      <c r="A30" s="19" t="s">
        <v>58</v>
      </c>
      <c r="B30" s="8" t="s">
        <v>40</v>
      </c>
      <c r="C30" s="85"/>
      <c r="D30" s="8" t="s">
        <v>40</v>
      </c>
      <c r="E30" s="138"/>
      <c r="F30" s="43" t="s">
        <v>40</v>
      </c>
      <c r="G30" s="8" t="s">
        <v>40</v>
      </c>
      <c r="H30" s="43"/>
      <c r="I30" s="8" t="s">
        <v>40</v>
      </c>
      <c r="J30" s="43" t="s">
        <v>40</v>
      </c>
      <c r="K30" s="8" t="s">
        <v>40</v>
      </c>
      <c r="L30" s="43" t="s">
        <v>40</v>
      </c>
      <c r="M30" s="8"/>
      <c r="N30" s="8" t="s">
        <v>40</v>
      </c>
      <c r="O30" s="19" t="s">
        <v>58</v>
      </c>
    </row>
    <row r="31" spans="1:15" ht="15.75" customHeight="1" thickBot="1" x14ac:dyDescent="0.3">
      <c r="A31" s="31" t="s">
        <v>60</v>
      </c>
      <c r="B31" s="8" t="s">
        <v>40</v>
      </c>
      <c r="C31" s="85"/>
      <c r="D31" s="8" t="s">
        <v>40</v>
      </c>
      <c r="E31" s="138"/>
      <c r="F31" s="43" t="s">
        <v>40</v>
      </c>
      <c r="G31" s="6" t="s">
        <v>40</v>
      </c>
      <c r="H31" s="43"/>
      <c r="I31" s="6" t="s">
        <v>40</v>
      </c>
      <c r="J31" s="43" t="s">
        <v>40</v>
      </c>
      <c r="K31" s="8" t="s">
        <v>40</v>
      </c>
      <c r="L31" s="43" t="s">
        <v>40</v>
      </c>
      <c r="M31" s="8"/>
      <c r="N31" s="8" t="s">
        <v>40</v>
      </c>
      <c r="O31" s="31" t="s">
        <v>60</v>
      </c>
    </row>
    <row r="32" spans="1:15" s="1" customFormat="1" ht="15" customHeight="1" thickBot="1" x14ac:dyDescent="0.3">
      <c r="A32" s="32" t="s">
        <v>15</v>
      </c>
      <c r="B32" s="12">
        <v>2.96</v>
      </c>
      <c r="C32" s="13"/>
      <c r="D32" s="12">
        <v>3.68</v>
      </c>
      <c r="E32" s="135"/>
      <c r="F32" s="13">
        <v>3.63</v>
      </c>
      <c r="G32" s="12">
        <v>2.15</v>
      </c>
      <c r="H32" s="13"/>
      <c r="I32" s="12">
        <v>3.16</v>
      </c>
      <c r="J32" s="13">
        <v>3.11</v>
      </c>
      <c r="K32" s="12">
        <v>2.1</v>
      </c>
      <c r="L32" s="13">
        <v>2.09</v>
      </c>
      <c r="M32" s="14"/>
      <c r="N32" s="14">
        <v>4.13</v>
      </c>
      <c r="O32" s="32" t="s">
        <v>15</v>
      </c>
    </row>
    <row r="33" spans="1:15" s="1" customFormat="1" ht="15" customHeight="1" thickBot="1" x14ac:dyDescent="0.3">
      <c r="A33" s="32" t="s">
        <v>74</v>
      </c>
      <c r="B33" s="12">
        <v>43</v>
      </c>
      <c r="C33" s="13"/>
      <c r="D33" s="12">
        <v>47</v>
      </c>
      <c r="E33" s="135"/>
      <c r="F33" s="13">
        <v>39</v>
      </c>
      <c r="G33" s="160">
        <v>160</v>
      </c>
      <c r="H33" s="13"/>
      <c r="I33" s="160">
        <v>109</v>
      </c>
      <c r="J33" s="161">
        <v>103</v>
      </c>
      <c r="K33" s="12">
        <v>61</v>
      </c>
      <c r="L33" s="161">
        <v>93</v>
      </c>
      <c r="M33" s="14"/>
      <c r="N33" s="14">
        <v>44</v>
      </c>
      <c r="O33" s="32" t="s">
        <v>74</v>
      </c>
    </row>
    <row r="34" spans="1:15" s="1" customFormat="1" ht="15" customHeight="1" thickBot="1" x14ac:dyDescent="0.3">
      <c r="A34" s="32" t="s">
        <v>66</v>
      </c>
      <c r="B34" s="12">
        <v>12</v>
      </c>
      <c r="C34" s="13"/>
      <c r="D34" s="12">
        <v>16</v>
      </c>
      <c r="E34" s="135"/>
      <c r="F34" s="13">
        <v>6</v>
      </c>
      <c r="G34" s="12">
        <v>14</v>
      </c>
      <c r="H34" s="13"/>
      <c r="I34" s="12">
        <v>14</v>
      </c>
      <c r="J34" s="13">
        <v>10</v>
      </c>
      <c r="K34" s="12">
        <v>8</v>
      </c>
      <c r="L34" s="13">
        <v>6</v>
      </c>
      <c r="M34" s="14"/>
      <c r="N34" s="14">
        <v>10</v>
      </c>
      <c r="O34" s="32" t="s">
        <v>66</v>
      </c>
    </row>
    <row r="35" spans="1:15" s="1" customFormat="1" ht="15" customHeight="1" x14ac:dyDescent="0.25">
      <c r="A35" s="30" t="s">
        <v>16</v>
      </c>
      <c r="B35" s="115" t="s">
        <v>33</v>
      </c>
      <c r="C35" s="121"/>
      <c r="D35" s="115" t="s">
        <v>25</v>
      </c>
      <c r="E35" s="144"/>
      <c r="F35" s="68"/>
      <c r="G35" s="162" t="s">
        <v>80</v>
      </c>
      <c r="H35" s="68"/>
      <c r="I35" s="163" t="s">
        <v>75</v>
      </c>
      <c r="J35" s="59"/>
      <c r="K35" s="115" t="s">
        <v>25</v>
      </c>
      <c r="L35" s="69"/>
      <c r="M35" s="51"/>
      <c r="N35" s="51"/>
      <c r="O35" s="30" t="s">
        <v>16</v>
      </c>
    </row>
    <row r="36" spans="1:15" s="1" customFormat="1" ht="15" customHeight="1" x14ac:dyDescent="0.25">
      <c r="A36" s="19" t="s">
        <v>16</v>
      </c>
      <c r="B36" s="50" t="s">
        <v>26</v>
      </c>
      <c r="C36" s="67"/>
      <c r="D36" s="125" t="s">
        <v>78</v>
      </c>
      <c r="E36" s="145"/>
      <c r="G36" s="50" t="s">
        <v>26</v>
      </c>
      <c r="H36" s="64"/>
      <c r="I36" s="125" t="s">
        <v>25</v>
      </c>
      <c r="J36" s="67"/>
      <c r="K36" s="116" t="s">
        <v>93</v>
      </c>
      <c r="L36" s="64"/>
      <c r="M36" s="49"/>
      <c r="N36" s="70"/>
      <c r="O36" s="19" t="s">
        <v>16</v>
      </c>
    </row>
    <row r="37" spans="1:15" s="1" customFormat="1" ht="19.5" customHeight="1" x14ac:dyDescent="0.25">
      <c r="A37" s="19" t="s">
        <v>16</v>
      </c>
      <c r="B37" s="74" t="s">
        <v>25</v>
      </c>
      <c r="C37" s="60"/>
      <c r="D37" s="126" t="s">
        <v>26</v>
      </c>
      <c r="E37" s="145"/>
      <c r="F37" s="67"/>
      <c r="G37" s="74" t="s">
        <v>25</v>
      </c>
      <c r="H37" s="64"/>
      <c r="I37" s="125" t="s">
        <v>78</v>
      </c>
      <c r="J37" s="60"/>
      <c r="K37" s="126" t="s">
        <v>26</v>
      </c>
      <c r="L37" s="64"/>
      <c r="M37" s="70"/>
      <c r="N37" s="52"/>
      <c r="O37" s="19" t="s">
        <v>16</v>
      </c>
    </row>
    <row r="38" spans="1:15" ht="16.5" customHeight="1" thickBot="1" x14ac:dyDescent="0.3">
      <c r="A38" s="20" t="s">
        <v>16</v>
      </c>
      <c r="B38" s="65"/>
      <c r="C38" s="53"/>
      <c r="D38" s="117" t="s">
        <v>81</v>
      </c>
      <c r="E38" s="146"/>
      <c r="F38" s="124"/>
      <c r="G38" s="65"/>
      <c r="H38" s="66"/>
      <c r="I38" s="65" t="s">
        <v>33</v>
      </c>
      <c r="J38" s="53"/>
      <c r="K38" s="117" t="s">
        <v>98</v>
      </c>
      <c r="L38" s="149"/>
      <c r="M38" s="54"/>
      <c r="N38" s="20"/>
      <c r="O38" s="20" t="s">
        <v>16</v>
      </c>
    </row>
    <row r="39" spans="1:15" ht="15.75" x14ac:dyDescent="0.25">
      <c r="A39" s="34" t="s">
        <v>28</v>
      </c>
      <c r="B39" s="58"/>
      <c r="C39" s="83">
        <v>1</v>
      </c>
      <c r="D39" s="24">
        <v>0</v>
      </c>
      <c r="E39" s="140">
        <v>0</v>
      </c>
      <c r="F39" s="75"/>
      <c r="G39" s="58">
        <v>0</v>
      </c>
      <c r="H39" s="88"/>
      <c r="I39" s="24">
        <v>1</v>
      </c>
      <c r="J39" s="89">
        <v>0</v>
      </c>
      <c r="K39" s="58">
        <v>2</v>
      </c>
      <c r="L39" s="83">
        <v>0</v>
      </c>
      <c r="M39" s="10"/>
      <c r="N39" s="10">
        <v>10</v>
      </c>
      <c r="O39" s="34" t="s">
        <v>28</v>
      </c>
    </row>
    <row r="40" spans="1:15" ht="15.75" x14ac:dyDescent="0.25">
      <c r="A40" s="19" t="s">
        <v>20</v>
      </c>
      <c r="B40" s="8"/>
      <c r="C40" s="86">
        <v>4</v>
      </c>
      <c r="D40" s="8">
        <v>0</v>
      </c>
      <c r="E40" s="138">
        <v>12</v>
      </c>
      <c r="F40" s="85"/>
      <c r="G40" s="8">
        <v>0</v>
      </c>
      <c r="H40" s="85"/>
      <c r="I40" s="8">
        <v>7</v>
      </c>
      <c r="J40" s="151">
        <v>19</v>
      </c>
      <c r="K40" s="8">
        <v>1</v>
      </c>
      <c r="L40" s="86">
        <v>1</v>
      </c>
      <c r="M40" s="9"/>
      <c r="N40" s="9">
        <v>3</v>
      </c>
      <c r="O40" s="19" t="s">
        <v>20</v>
      </c>
    </row>
    <row r="41" spans="1:15" ht="15.75" x14ac:dyDescent="0.25">
      <c r="A41" s="34" t="s">
        <v>22</v>
      </c>
      <c r="B41" s="8"/>
      <c r="C41" s="86">
        <v>0</v>
      </c>
      <c r="D41" s="8">
        <v>0</v>
      </c>
      <c r="E41" s="138">
        <v>10</v>
      </c>
      <c r="F41" s="85"/>
      <c r="G41" s="8">
        <v>0</v>
      </c>
      <c r="H41" s="85"/>
      <c r="I41" s="8">
        <v>0</v>
      </c>
      <c r="J41" s="86">
        <v>7</v>
      </c>
      <c r="K41" s="58">
        <v>8</v>
      </c>
      <c r="L41" s="83">
        <v>2</v>
      </c>
      <c r="M41" s="10"/>
      <c r="N41" s="10">
        <v>0</v>
      </c>
      <c r="O41" s="34" t="s">
        <v>22</v>
      </c>
    </row>
    <row r="42" spans="1:15" ht="15.75" x14ac:dyDescent="0.25">
      <c r="A42" s="19" t="s">
        <v>21</v>
      </c>
      <c r="B42" s="8"/>
      <c r="C42" s="86"/>
      <c r="D42" s="8"/>
      <c r="E42" s="138"/>
      <c r="F42" s="85"/>
      <c r="G42" s="8"/>
      <c r="H42" s="85"/>
      <c r="I42" s="8"/>
      <c r="J42" s="86"/>
      <c r="K42" s="8"/>
      <c r="L42" s="86"/>
      <c r="M42" s="19"/>
      <c r="N42" s="19"/>
      <c r="O42" s="19" t="s">
        <v>21</v>
      </c>
    </row>
    <row r="43" spans="1:15" ht="16.5" thickBot="1" x14ac:dyDescent="0.3">
      <c r="A43" s="20" t="s">
        <v>17</v>
      </c>
      <c r="B43" s="6"/>
      <c r="C43" s="82"/>
      <c r="D43" s="6"/>
      <c r="E43" s="142"/>
      <c r="F43" s="87"/>
      <c r="G43" s="6"/>
      <c r="H43" s="87"/>
      <c r="I43" s="6"/>
      <c r="J43" s="82"/>
      <c r="K43" s="6"/>
      <c r="L43" s="82"/>
      <c r="M43" s="20"/>
      <c r="N43" s="20"/>
      <c r="O43" s="20" t="s">
        <v>17</v>
      </c>
    </row>
    <row r="44" spans="1:15" s="73" customFormat="1" ht="16.5" thickBot="1" x14ac:dyDescent="0.3">
      <c r="A44" s="110" t="s">
        <v>19</v>
      </c>
      <c r="B44" s="112"/>
      <c r="C44" s="113"/>
      <c r="D44" s="127"/>
      <c r="E44" s="135">
        <v>4.12</v>
      </c>
      <c r="F44" s="13"/>
      <c r="G44" s="22"/>
      <c r="H44" s="111"/>
      <c r="I44" s="127"/>
      <c r="J44" s="111">
        <v>3.33</v>
      </c>
      <c r="K44" s="127"/>
      <c r="L44" s="111">
        <v>8.01</v>
      </c>
      <c r="M44" s="114"/>
      <c r="N44" s="14"/>
      <c r="O44" s="114" t="s">
        <v>19</v>
      </c>
    </row>
    <row r="45" spans="1:15" ht="15.75" x14ac:dyDescent="0.25">
      <c r="A45" s="30" t="s">
        <v>18</v>
      </c>
      <c r="B45" s="24"/>
      <c r="C45" s="89"/>
      <c r="D45" s="166" t="s">
        <v>23</v>
      </c>
      <c r="E45" s="167"/>
      <c r="F45" s="25"/>
      <c r="G45" s="58"/>
      <c r="H45" s="62"/>
      <c r="I45" s="166" t="s">
        <v>23</v>
      </c>
      <c r="J45" s="167"/>
      <c r="K45" s="166" t="s">
        <v>23</v>
      </c>
      <c r="L45" s="167"/>
      <c r="M45" s="30"/>
      <c r="N45" s="30"/>
      <c r="O45" s="30" t="s">
        <v>18</v>
      </c>
    </row>
    <row r="46" spans="1:15" ht="15.75" x14ac:dyDescent="0.25">
      <c r="A46" s="19" t="s">
        <v>18</v>
      </c>
      <c r="B46" s="8"/>
      <c r="C46" s="86"/>
      <c r="D46" s="174" t="s">
        <v>70</v>
      </c>
      <c r="E46" s="175"/>
      <c r="F46" s="9"/>
      <c r="G46" s="8"/>
      <c r="H46" s="86"/>
      <c r="I46" s="174" t="s">
        <v>30</v>
      </c>
      <c r="J46" s="175"/>
      <c r="K46" s="174" t="s">
        <v>70</v>
      </c>
      <c r="L46" s="175"/>
      <c r="M46" s="19"/>
      <c r="N46" s="19"/>
      <c r="O46" s="19" t="s">
        <v>18</v>
      </c>
    </row>
    <row r="47" spans="1:15" s="26" customFormat="1" ht="16.5" thickBot="1" x14ac:dyDescent="0.3">
      <c r="A47" s="31" t="s">
        <v>18</v>
      </c>
      <c r="B47" s="122"/>
      <c r="C47" s="62"/>
      <c r="D47" s="174" t="s">
        <v>30</v>
      </c>
      <c r="E47" s="175"/>
      <c r="F47" s="9"/>
      <c r="G47" s="8"/>
      <c r="H47" s="147"/>
      <c r="I47" s="174"/>
      <c r="J47" s="175"/>
      <c r="K47" s="174" t="s">
        <v>30</v>
      </c>
      <c r="L47" s="175"/>
      <c r="M47" s="31"/>
      <c r="N47" s="31"/>
      <c r="O47" s="31" t="s">
        <v>18</v>
      </c>
    </row>
    <row r="48" spans="1:15" ht="16.5" thickBot="1" x14ac:dyDescent="0.3">
      <c r="A48" s="35" t="s">
        <v>18</v>
      </c>
      <c r="B48" s="6"/>
      <c r="C48" s="82"/>
      <c r="D48" s="164"/>
      <c r="E48" s="165"/>
      <c r="F48" s="11"/>
      <c r="G48" s="6"/>
      <c r="H48" s="81"/>
      <c r="I48" s="164"/>
      <c r="J48" s="165"/>
      <c r="K48" s="164"/>
      <c r="L48" s="165"/>
      <c r="M48" s="35"/>
      <c r="N48" s="35"/>
      <c r="O48" s="35" t="s">
        <v>18</v>
      </c>
    </row>
    <row r="49" spans="1:15" x14ac:dyDescent="0.2">
      <c r="B49" s="3"/>
      <c r="C49" s="3"/>
      <c r="D49" s="3"/>
      <c r="E49" s="3"/>
      <c r="F49" s="3"/>
      <c r="G49" s="3"/>
      <c r="H49" s="3"/>
      <c r="I49" s="3"/>
      <c r="J49" s="3"/>
    </row>
    <row r="50" spans="1:15" s="1" customFormat="1" ht="15" x14ac:dyDescent="0.2">
      <c r="A50" s="9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90"/>
      <c r="N50" s="90"/>
      <c r="O50" s="90"/>
    </row>
    <row r="51" spans="1:15" s="1" customFormat="1" ht="16.5" thickBot="1" x14ac:dyDescent="0.3">
      <c r="A51" s="37" t="s">
        <v>41</v>
      </c>
      <c r="M51" s="37"/>
      <c r="N51" s="37"/>
      <c r="O51" s="37" t="s">
        <v>41</v>
      </c>
    </row>
    <row r="52" spans="1:15" s="1" customFormat="1" ht="15" x14ac:dyDescent="0.2">
      <c r="A52" s="176" t="s">
        <v>99</v>
      </c>
      <c r="B52" s="177"/>
      <c r="C52" s="177"/>
      <c r="D52" s="177"/>
      <c r="E52" s="177"/>
      <c r="F52" s="177"/>
      <c r="G52" s="177"/>
      <c r="H52" s="178"/>
    </row>
    <row r="53" spans="1:15" s="1" customFormat="1" ht="15" x14ac:dyDescent="0.2">
      <c r="A53" s="168" t="s">
        <v>100</v>
      </c>
      <c r="B53" s="169"/>
      <c r="C53" s="169"/>
      <c r="D53" s="169"/>
      <c r="E53" s="169"/>
      <c r="F53" s="169"/>
      <c r="G53" s="169"/>
      <c r="H53" s="170"/>
    </row>
    <row r="54" spans="1:15" s="1" customFormat="1" ht="15" x14ac:dyDescent="0.2">
      <c r="A54" s="168" t="s">
        <v>101</v>
      </c>
      <c r="B54" s="169"/>
      <c r="C54" s="169"/>
      <c r="D54" s="169"/>
      <c r="E54" s="169"/>
      <c r="F54" s="169"/>
      <c r="G54" s="169"/>
      <c r="H54" s="170"/>
    </row>
    <row r="55" spans="1:15" s="1" customFormat="1" ht="15" x14ac:dyDescent="0.2">
      <c r="A55" s="168" t="s">
        <v>102</v>
      </c>
      <c r="B55" s="169"/>
      <c r="C55" s="169"/>
      <c r="D55" s="169"/>
      <c r="E55" s="169"/>
      <c r="F55" s="169"/>
      <c r="G55" s="169"/>
      <c r="H55" s="170"/>
    </row>
    <row r="56" spans="1:15" s="1" customFormat="1" ht="15" x14ac:dyDescent="0.2">
      <c r="A56" s="168" t="s">
        <v>103</v>
      </c>
      <c r="B56" s="169"/>
      <c r="C56" s="169"/>
      <c r="D56" s="169"/>
      <c r="E56" s="169"/>
      <c r="F56" s="169"/>
      <c r="G56" s="169"/>
      <c r="H56" s="170"/>
    </row>
    <row r="57" spans="1:15" s="1" customFormat="1" ht="15" x14ac:dyDescent="0.2">
      <c r="A57" s="168" t="s">
        <v>104</v>
      </c>
      <c r="B57" s="169"/>
      <c r="C57" s="169"/>
      <c r="D57" s="169"/>
      <c r="E57" s="169"/>
      <c r="F57" s="169"/>
      <c r="G57" s="169"/>
      <c r="H57" s="170"/>
    </row>
    <row r="58" spans="1:15" ht="15" x14ac:dyDescent="0.2">
      <c r="A58" s="168" t="s">
        <v>105</v>
      </c>
      <c r="B58" s="169"/>
      <c r="C58" s="169"/>
      <c r="D58" s="169"/>
      <c r="E58" s="169"/>
      <c r="F58" s="169"/>
      <c r="G58" s="169"/>
      <c r="H58" s="170"/>
      <c r="I58" s="1"/>
      <c r="J58" s="1"/>
      <c r="K58" s="1"/>
      <c r="L58" s="1"/>
      <c r="M58" s="1"/>
      <c r="N58" s="1"/>
      <c r="O58" s="1"/>
    </row>
    <row r="59" spans="1:15" ht="15.75" thickBot="1" x14ac:dyDescent="0.25">
      <c r="A59" s="171"/>
      <c r="B59" s="172"/>
      <c r="C59" s="172"/>
      <c r="D59" s="172"/>
      <c r="E59" s="172"/>
      <c r="F59" s="172"/>
      <c r="G59" s="172"/>
      <c r="H59" s="173"/>
      <c r="I59" s="3"/>
      <c r="J59" s="3"/>
      <c r="M59" s="3"/>
      <c r="N59" s="3"/>
      <c r="O59" s="3"/>
    </row>
    <row r="60" spans="1:15" x14ac:dyDescent="0.2">
      <c r="B60" s="3"/>
      <c r="C60" s="3"/>
      <c r="D60" s="3"/>
      <c r="E60" s="3"/>
      <c r="F60" s="3"/>
      <c r="G60" s="3"/>
      <c r="H60" s="3"/>
      <c r="I60" s="3"/>
      <c r="J60" s="3"/>
    </row>
    <row r="61" spans="1:15" x14ac:dyDescent="0.2">
      <c r="B61" s="3"/>
      <c r="C61" s="3"/>
      <c r="D61" s="3"/>
      <c r="E61" s="3"/>
      <c r="F61" s="3"/>
      <c r="G61" s="3"/>
      <c r="H61" s="3"/>
      <c r="I61" s="3"/>
      <c r="J61" s="3"/>
    </row>
    <row r="62" spans="1:15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1:15" x14ac:dyDescent="0.2">
      <c r="B63" s="3"/>
      <c r="C63" s="3"/>
      <c r="D63" s="3"/>
      <c r="E63" s="3"/>
      <c r="F63" s="3"/>
      <c r="G63" s="3"/>
      <c r="H63" s="3"/>
      <c r="I63" s="3"/>
      <c r="J63" s="3"/>
    </row>
    <row r="64" spans="1:15" x14ac:dyDescent="0.2">
      <c r="B64" s="3"/>
      <c r="C64" s="3"/>
      <c r="D64" s="3"/>
      <c r="E64" s="3"/>
      <c r="F64" s="3"/>
      <c r="G64" s="3"/>
      <c r="H64" s="3"/>
      <c r="I64" s="3"/>
      <c r="J64" s="3"/>
    </row>
    <row r="65" spans="2:10" x14ac:dyDescent="0.2">
      <c r="B65" s="3"/>
      <c r="C65" s="3"/>
      <c r="D65" s="3"/>
      <c r="E65" s="3"/>
      <c r="F65" s="3"/>
      <c r="G65" s="3"/>
      <c r="H65" s="3"/>
      <c r="I65" s="3"/>
      <c r="J65" s="3"/>
    </row>
    <row r="66" spans="2:10" x14ac:dyDescent="0.2">
      <c r="B66" s="3"/>
      <c r="C66" s="3"/>
      <c r="D66" s="3"/>
      <c r="E66" s="3"/>
      <c r="F66" s="3"/>
      <c r="G66" s="3"/>
      <c r="H66" s="3"/>
      <c r="I66" s="3"/>
      <c r="J66" s="3"/>
    </row>
    <row r="67" spans="2:10" x14ac:dyDescent="0.2">
      <c r="B67" s="3"/>
      <c r="C67" s="3"/>
      <c r="D67" s="3"/>
      <c r="E67" s="3"/>
      <c r="F67" s="3"/>
      <c r="G67" s="3"/>
      <c r="H67" s="3"/>
      <c r="I67" s="3"/>
      <c r="J67" s="3"/>
    </row>
    <row r="68" spans="2:10" x14ac:dyDescent="0.2">
      <c r="B68" s="3"/>
      <c r="C68" s="3"/>
      <c r="D68" s="3"/>
      <c r="E68" s="3"/>
      <c r="F68" s="3"/>
      <c r="G68" s="3"/>
      <c r="H68" s="3"/>
      <c r="I68" s="3"/>
      <c r="J68" s="3"/>
    </row>
    <row r="69" spans="2:10" x14ac:dyDescent="0.2">
      <c r="B69" s="3"/>
      <c r="C69" s="3"/>
      <c r="D69" s="3"/>
      <c r="E69" s="3"/>
      <c r="F69" s="3"/>
      <c r="G69" s="3"/>
      <c r="H69" s="3"/>
      <c r="I69" s="3"/>
      <c r="J69" s="3"/>
    </row>
    <row r="70" spans="2:10" x14ac:dyDescent="0.2">
      <c r="B70" s="3"/>
      <c r="C70" s="3"/>
      <c r="D70" s="3"/>
      <c r="E70" s="3"/>
      <c r="F70" s="3"/>
      <c r="G70" s="3"/>
      <c r="H70" s="3"/>
      <c r="I70" s="3"/>
      <c r="J70" s="3"/>
    </row>
    <row r="71" spans="2:10" x14ac:dyDescent="0.2">
      <c r="B71" s="3"/>
      <c r="C71" s="3"/>
      <c r="D71" s="3"/>
      <c r="E71" s="3"/>
      <c r="F71" s="3"/>
      <c r="G71" s="3"/>
      <c r="H71" s="3"/>
      <c r="I71" s="3"/>
      <c r="J71" s="3"/>
    </row>
    <row r="72" spans="2:10" x14ac:dyDescent="0.2">
      <c r="B72" s="3"/>
      <c r="C72" s="3"/>
      <c r="D72" s="3"/>
      <c r="E72" s="3"/>
      <c r="F72" s="3"/>
      <c r="G72" s="3"/>
      <c r="H72" s="3"/>
      <c r="I72" s="3"/>
      <c r="J72" s="3"/>
    </row>
    <row r="73" spans="2:10" x14ac:dyDescent="0.2">
      <c r="B73" s="3"/>
      <c r="C73" s="3"/>
      <c r="D73" s="3"/>
      <c r="E73" s="3"/>
      <c r="F73" s="3"/>
      <c r="G73" s="3"/>
      <c r="H73" s="3"/>
      <c r="I73" s="3"/>
      <c r="J73" s="3"/>
    </row>
    <row r="74" spans="2:10" x14ac:dyDescent="0.2">
      <c r="B74" s="3"/>
      <c r="C74" s="3"/>
      <c r="D74" s="3"/>
      <c r="E74" s="3"/>
      <c r="F74" s="3"/>
      <c r="G74" s="3"/>
      <c r="H74" s="3"/>
      <c r="I74" s="3"/>
      <c r="J74" s="3"/>
    </row>
    <row r="75" spans="2:10" x14ac:dyDescent="0.2">
      <c r="B75" s="3"/>
      <c r="C75" s="3"/>
      <c r="D75" s="3"/>
      <c r="E75" s="3"/>
      <c r="F75" s="3"/>
      <c r="G75" s="3"/>
      <c r="H75" s="3"/>
      <c r="I75" s="3"/>
      <c r="J75" s="3"/>
    </row>
    <row r="76" spans="2:10" x14ac:dyDescent="0.2">
      <c r="B76" s="3"/>
      <c r="C76" s="3"/>
      <c r="D76" s="3"/>
      <c r="E76" s="3"/>
      <c r="F76" s="3"/>
      <c r="G76" s="3"/>
      <c r="H76" s="3"/>
      <c r="I76" s="3"/>
      <c r="J76" s="3"/>
    </row>
    <row r="77" spans="2:10" x14ac:dyDescent="0.2">
      <c r="B77" s="3"/>
      <c r="C77" s="3"/>
      <c r="D77" s="3"/>
      <c r="E77" s="3"/>
      <c r="F77" s="3"/>
      <c r="G77" s="3"/>
      <c r="H77" s="3"/>
      <c r="I77" s="3"/>
      <c r="J77" s="3"/>
    </row>
    <row r="78" spans="2:10" x14ac:dyDescent="0.2">
      <c r="B78" s="3"/>
      <c r="C78" s="3"/>
      <c r="D78" s="3"/>
      <c r="E78" s="3"/>
      <c r="F78" s="3"/>
      <c r="G78" s="3"/>
      <c r="H78" s="3"/>
      <c r="I78" s="3"/>
      <c r="J78" s="3"/>
    </row>
    <row r="79" spans="2:10" x14ac:dyDescent="0.2">
      <c r="B79" s="3"/>
      <c r="C79" s="3"/>
      <c r="D79" s="3"/>
      <c r="E79" s="3"/>
      <c r="F79" s="3"/>
      <c r="G79" s="3"/>
      <c r="H79" s="3"/>
      <c r="I79" s="3"/>
      <c r="J79" s="3"/>
    </row>
    <row r="80" spans="2:10" x14ac:dyDescent="0.2">
      <c r="B80" s="3"/>
      <c r="C80" s="3"/>
      <c r="D80" s="3"/>
      <c r="E80" s="3"/>
      <c r="F80" s="3"/>
      <c r="G80" s="3"/>
      <c r="H80" s="3"/>
      <c r="I80" s="3"/>
      <c r="J80" s="3"/>
    </row>
    <row r="81" spans="2:10" x14ac:dyDescent="0.2">
      <c r="B81" s="3"/>
      <c r="C81" s="3"/>
      <c r="D81" s="3"/>
      <c r="E81" s="3"/>
      <c r="F81" s="3"/>
      <c r="G81" s="3"/>
      <c r="H81" s="3"/>
      <c r="I81" s="3"/>
      <c r="J81" s="3"/>
    </row>
    <row r="82" spans="2:10" x14ac:dyDescent="0.2">
      <c r="B82" s="3"/>
      <c r="C82" s="3"/>
      <c r="D82" s="3"/>
      <c r="E82" s="3"/>
      <c r="F82" s="3"/>
      <c r="G82" s="3"/>
      <c r="H82" s="3"/>
      <c r="I82" s="3"/>
      <c r="J82" s="3"/>
    </row>
    <row r="83" spans="2:10" x14ac:dyDescent="0.2">
      <c r="B83" s="3"/>
      <c r="C83" s="3"/>
      <c r="D83" s="3"/>
      <c r="E83" s="3"/>
      <c r="F83" s="3"/>
      <c r="G83" s="3"/>
      <c r="H83" s="3"/>
      <c r="I83" s="3"/>
      <c r="J83" s="3"/>
    </row>
    <row r="84" spans="2:10" x14ac:dyDescent="0.2">
      <c r="B84" s="3"/>
      <c r="C84" s="3"/>
      <c r="D84" s="3"/>
      <c r="E84" s="3"/>
      <c r="F84" s="3"/>
      <c r="G84" s="3"/>
      <c r="H84" s="3"/>
      <c r="I84" s="3"/>
      <c r="J84" s="3"/>
    </row>
    <row r="85" spans="2:10" x14ac:dyDescent="0.2">
      <c r="B85" s="3"/>
      <c r="C85" s="3"/>
      <c r="D85" s="3"/>
      <c r="E85" s="3"/>
      <c r="F85" s="3"/>
      <c r="G85" s="3"/>
      <c r="H85" s="3"/>
      <c r="I85" s="3"/>
      <c r="J85" s="3"/>
    </row>
    <row r="86" spans="2:10" x14ac:dyDescent="0.2">
      <c r="B86" s="3"/>
      <c r="C86" s="3"/>
      <c r="D86" s="3"/>
      <c r="E86" s="3"/>
      <c r="F86" s="3"/>
      <c r="G86" s="3"/>
      <c r="H86" s="3"/>
      <c r="I86" s="3"/>
      <c r="J86" s="3"/>
    </row>
    <row r="87" spans="2:10" x14ac:dyDescent="0.2">
      <c r="B87" s="3"/>
      <c r="C87" s="3"/>
      <c r="D87" s="3"/>
      <c r="E87" s="3"/>
      <c r="F87" s="3"/>
      <c r="G87" s="3"/>
      <c r="H87" s="3"/>
      <c r="I87" s="3"/>
      <c r="J87" s="3"/>
    </row>
    <row r="88" spans="2:10" x14ac:dyDescent="0.2">
      <c r="B88" s="3"/>
      <c r="C88" s="3"/>
      <c r="D88" s="3"/>
      <c r="E88" s="3"/>
      <c r="F88" s="3"/>
      <c r="G88" s="3"/>
      <c r="H88" s="3"/>
      <c r="I88" s="3"/>
      <c r="J88" s="3"/>
    </row>
    <row r="89" spans="2:10" x14ac:dyDescent="0.2">
      <c r="B89" s="3"/>
      <c r="C89" s="3"/>
      <c r="D89" s="3"/>
      <c r="E89" s="3"/>
      <c r="F89" s="3"/>
      <c r="G89" s="3"/>
      <c r="H89" s="3"/>
      <c r="I89" s="3"/>
      <c r="J89" s="3"/>
    </row>
    <row r="90" spans="2:10" x14ac:dyDescent="0.2">
      <c r="B90" s="3"/>
      <c r="C90" s="3"/>
      <c r="D90" s="3"/>
      <c r="E90" s="3"/>
      <c r="F90" s="3"/>
      <c r="G90" s="3"/>
      <c r="H90" s="3"/>
      <c r="I90" s="3"/>
      <c r="J90" s="3"/>
    </row>
    <row r="91" spans="2:10" x14ac:dyDescent="0.2">
      <c r="B91" s="3"/>
      <c r="C91" s="3"/>
      <c r="D91" s="3"/>
      <c r="E91" s="3"/>
      <c r="F91" s="3"/>
      <c r="G91" s="3"/>
      <c r="H91" s="3"/>
      <c r="I91" s="3"/>
      <c r="J91" s="3"/>
    </row>
    <row r="92" spans="2:10" x14ac:dyDescent="0.2">
      <c r="B92" s="3"/>
      <c r="C92" s="3"/>
      <c r="D92" s="3"/>
      <c r="E92" s="3"/>
      <c r="F92" s="3"/>
      <c r="G92" s="3"/>
      <c r="H92" s="3"/>
      <c r="I92" s="3"/>
      <c r="J92" s="3"/>
    </row>
    <row r="93" spans="2:10" x14ac:dyDescent="0.2">
      <c r="B93" s="3"/>
      <c r="C93" s="3"/>
      <c r="D93" s="3"/>
      <c r="E93" s="3"/>
      <c r="F93" s="3"/>
      <c r="G93" s="3"/>
      <c r="H93" s="3"/>
      <c r="I93" s="3"/>
      <c r="J93" s="3"/>
    </row>
  </sheetData>
  <mergeCells count="25">
    <mergeCell ref="G2:H2"/>
    <mergeCell ref="I2:J2"/>
    <mergeCell ref="K2:L2"/>
    <mergeCell ref="B2:C2"/>
    <mergeCell ref="D2:F2"/>
    <mergeCell ref="K45:L45"/>
    <mergeCell ref="K46:L46"/>
    <mergeCell ref="K47:L47"/>
    <mergeCell ref="K48:L48"/>
    <mergeCell ref="D45:E45"/>
    <mergeCell ref="D46:E46"/>
    <mergeCell ref="D47:E47"/>
    <mergeCell ref="D48:E48"/>
    <mergeCell ref="I45:J45"/>
    <mergeCell ref="I46:J46"/>
    <mergeCell ref="I47:J47"/>
    <mergeCell ref="I48:J48"/>
    <mergeCell ref="A57:H57"/>
    <mergeCell ref="A58:H58"/>
    <mergeCell ref="A59:H59"/>
    <mergeCell ref="A52:H52"/>
    <mergeCell ref="A53:H53"/>
    <mergeCell ref="A54:H54"/>
    <mergeCell ref="A55:H55"/>
    <mergeCell ref="A56:H56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שטפונות מאי 2024</vt:lpstr>
      <vt:lpstr>קולחים מאי 2024</vt:lpstr>
      <vt:lpstr>Sheet3</vt:lpstr>
    </vt:vector>
  </TitlesOfParts>
  <Company>Ecostream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Gidi Sagi</dc:creator>
  <cp:lastModifiedBy>Igal Givon</cp:lastModifiedBy>
  <cp:lastPrinted>2012-08-21T09:25:09Z</cp:lastPrinted>
  <dcterms:created xsi:type="dcterms:W3CDTF">2007-05-22T06:38:59Z</dcterms:created>
  <dcterms:modified xsi:type="dcterms:W3CDTF">2024-06-16T11:48:24Z</dcterms:modified>
</cp:coreProperties>
</file>