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ygolan-my.sharepoint.com/personal/igalgiv_mgw_org_il/Documents/שולחן העבודה/"/>
    </mc:Choice>
  </mc:AlternateContent>
  <xr:revisionPtr revIDLastSave="25" documentId="8_{2A1CB041-9F6A-467B-BCD8-66E71324F62A}" xr6:coauthVersionLast="47" xr6:coauthVersionMax="47" xr10:uidLastSave="{17BD5444-D9D3-486A-8C53-0DB2CACC6B9B}"/>
  <bookViews>
    <workbookView xWindow="-120" yWindow="-120" windowWidth="29040" windowHeight="15840" tabRatio="565" xr2:uid="{00000000-000D-0000-FFFF-FFFF00000000}"/>
  </bookViews>
  <sheets>
    <sheet name="שטפונות יוני2023" sheetId="1" r:id="rId1"/>
  </sheets>
  <definedNames>
    <definedName name="OLE_LINK2" localSheetId="0">'שטפונות יוני2023'!#REF!</definedName>
  </definedNames>
  <calcPr calcId="191029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" i="1" l="1"/>
  <c r="X20" i="1"/>
  <c r="X21" i="1" s="1"/>
  <c r="X19" i="1"/>
  <c r="W23" i="1" l="1"/>
  <c r="U23" i="1"/>
  <c r="T23" i="1"/>
  <c r="S23" i="1"/>
  <c r="Q23" i="1"/>
  <c r="P23" i="1"/>
  <c r="N23" i="1"/>
  <c r="L23" i="1"/>
  <c r="J23" i="1"/>
  <c r="H23" i="1"/>
  <c r="F23" i="1"/>
  <c r="D23" i="1"/>
  <c r="B23" i="1"/>
  <c r="W20" i="1"/>
  <c r="W21" i="1" s="1"/>
  <c r="U20" i="1"/>
  <c r="U21" i="1" s="1"/>
  <c r="T20" i="1"/>
  <c r="T21" i="1" s="1"/>
  <c r="S20" i="1"/>
  <c r="S21" i="1" s="1"/>
  <c r="Q20" i="1"/>
  <c r="Q21" i="1" s="1"/>
  <c r="P20" i="1"/>
  <c r="P21" i="1" s="1"/>
  <c r="N20" i="1"/>
  <c r="N21" i="1" s="1"/>
  <c r="L20" i="1"/>
  <c r="L21" i="1" s="1"/>
  <c r="J20" i="1"/>
  <c r="J21" i="1" s="1"/>
  <c r="H20" i="1"/>
  <c r="H21" i="1" s="1"/>
  <c r="F20" i="1"/>
  <c r="F21" i="1" s="1"/>
  <c r="D20" i="1"/>
  <c r="D21" i="1" s="1"/>
  <c r="B20" i="1"/>
  <c r="B21" i="1" s="1"/>
  <c r="Y19" i="1"/>
  <c r="W19" i="1"/>
  <c r="V19" i="1"/>
  <c r="U19" i="1"/>
  <c r="T19" i="1"/>
  <c r="S19" i="1"/>
  <c r="Q19" i="1"/>
  <c r="P19" i="1"/>
  <c r="N19" i="1"/>
  <c r="L19" i="1"/>
  <c r="J19" i="1"/>
  <c r="H19" i="1"/>
  <c r="G19" i="1"/>
  <c r="F19" i="1"/>
  <c r="D19" i="1"/>
  <c r="B19" i="1" l="1"/>
</calcChain>
</file>

<file path=xl/sharedStrings.xml><?xml version="1.0" encoding="utf-8"?>
<sst xmlns="http://schemas.openxmlformats.org/spreadsheetml/2006/main" count="239" uniqueCount="79">
  <si>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</si>
  <si>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</si>
  <si>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</si>
  <si>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</si>
  <si>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</si>
  <si>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</si>
  <si>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</si>
  <si>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</si>
  <si>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</si>
  <si>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</si>
  <si>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</si>
  <si>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פני מים</t>
  </si>
  <si>
    <t>יציאה</t>
  </si>
  <si>
    <t>pH</t>
  </si>
  <si>
    <t>SAR</t>
  </si>
  <si>
    <t>אצות</t>
  </si>
  <si>
    <t>נוספים</t>
  </si>
  <si>
    <t>גורמי סתימה</t>
  </si>
  <si>
    <t>זמן מכ"ס</t>
  </si>
  <si>
    <t>קופפודה בליטר</t>
  </si>
  <si>
    <t>קלדוצרה בליטר</t>
  </si>
  <si>
    <t>קופפודה</t>
  </si>
  <si>
    <t>&lt;0.5</t>
  </si>
  <si>
    <t>Navicula</t>
  </si>
  <si>
    <t>Chlorella</t>
  </si>
  <si>
    <t>Melozira</t>
  </si>
  <si>
    <t>Scenedesmus</t>
  </si>
  <si>
    <t>צינור ראשי 50"</t>
  </si>
  <si>
    <t>רוטיפרה בליטר</t>
  </si>
  <si>
    <t>קונטרה</t>
  </si>
  <si>
    <t>שרידי ז.פ.</t>
  </si>
  <si>
    <t>נחל משושים</t>
  </si>
  <si>
    <t>בראון</t>
  </si>
  <si>
    <t>Cyclotella</t>
  </si>
  <si>
    <t xml:space="preserve"> </t>
  </si>
  <si>
    <t>N.D.</t>
  </si>
  <si>
    <t>Ankistrodesmus</t>
  </si>
  <si>
    <t>עכירות (NTU)</t>
  </si>
  <si>
    <t>פוט' רדוקס (mV)</t>
  </si>
  <si>
    <t>מוליכות חשמלית (dS/m)</t>
  </si>
  <si>
    <t>כלוריד (מג"ל)</t>
  </si>
  <si>
    <t>נתרן (מאק"ל)</t>
  </si>
  <si>
    <t>TSS  (מג"ל)</t>
  </si>
  <si>
    <t>חנקה (N:NO3) (מג"ל)</t>
  </si>
  <si>
    <t>אמון  (N:NH3) (מג"ל)</t>
  </si>
  <si>
    <t>חנקן קלדהל (מג"ל)</t>
  </si>
  <si>
    <t>קשיות כללית  (מג"ל)</t>
  </si>
  <si>
    <t>סידן (מג"ל)</t>
  </si>
  <si>
    <t>מגנזיום (מג"ל)</t>
  </si>
  <si>
    <t>בורון מסיס (מג"ל)</t>
  </si>
  <si>
    <t>ברזל (מג"ל)</t>
  </si>
  <si>
    <t>אבץ (מג"ל)</t>
  </si>
  <si>
    <t>מנגן (מג"ל)</t>
  </si>
  <si>
    <t>סידן + מגנזיום  (מאק"ל)</t>
  </si>
  <si>
    <t>סידן  (מאק"ל)</t>
  </si>
  <si>
    <t>מגנזיום (מאק"ל)</t>
  </si>
  <si>
    <t>אשלגן כללי  (מג"ל)</t>
  </si>
  <si>
    <t>חמצן  (מג"ל)</t>
  </si>
  <si>
    <t>קלדוצרה</t>
  </si>
  <si>
    <t>Planktospheria</t>
  </si>
  <si>
    <t>מי כנרת</t>
  </si>
  <si>
    <t>&gt;7</t>
  </si>
  <si>
    <t>רפש בקטריולוגי</t>
  </si>
  <si>
    <t>Stephanodiscus</t>
  </si>
  <si>
    <t>Microcystis</t>
  </si>
  <si>
    <t>&gt;6</t>
  </si>
  <si>
    <t>Amphora</t>
  </si>
  <si>
    <t>מאגר חושן</t>
  </si>
  <si>
    <t>144-</t>
  </si>
  <si>
    <t>&gt;8</t>
  </si>
  <si>
    <t>&lt;0.25</t>
  </si>
  <si>
    <t>Anabena</t>
  </si>
  <si>
    <t>Trauberia</t>
  </si>
  <si>
    <t>Fragilaria</t>
  </si>
  <si>
    <t>Palmella</t>
  </si>
  <si>
    <t>Peridinium</t>
  </si>
  <si>
    <t>*בקטריות חוטיות</t>
  </si>
  <si>
    <t>זרחן כללי  (מג"ל)</t>
  </si>
  <si>
    <r>
      <t xml:space="preserve">טמפרטורה  </t>
    </r>
    <r>
      <rPr>
        <b/>
        <vertAlign val="superscript"/>
        <sz val="14"/>
        <rFont val="Arial"/>
        <family val="2"/>
      </rPr>
      <t>0</t>
    </r>
    <r>
      <rPr>
        <b/>
        <sz val="14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</si>
</sst>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b/>
      <vertAlign val="super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readingOrder="2"/>
    </xf>
    <xf numFmtId="0" fontId="0" fillId="0" borderId="12" xfId="0" applyBorder="1" applyAlignment="1">
      <alignment readingOrder="2"/>
    </xf>
    <xf numFmtId="0" fontId="0" fillId="0" borderId="0" xfId="0" applyAlignment="1">
      <alignment readingOrder="2"/>
    </xf>
    <xf numFmtId="2" fontId="0" fillId="0" borderId="0" xfId="0" applyNumberFormat="1" applyAlignment="1">
      <alignment readingOrder="2"/>
    </xf>
    <xf numFmtId="0" fontId="0" fillId="0" borderId="10" xfId="0" applyBorder="1" applyAlignment="1">
      <alignment readingOrder="2"/>
    </xf>
    <xf numFmtId="165" fontId="0" fillId="0" borderId="0" xfId="0" applyNumberFormat="1" applyAlignment="1">
      <alignment readingOrder="2"/>
    </xf>
    <xf numFmtId="0" fontId="0" fillId="0" borderId="11" xfId="0" applyBorder="1" applyAlignment="1">
      <alignment readingOrder="2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readingOrder="2"/>
    </xf>
    <xf numFmtId="0" fontId="0" fillId="0" borderId="2" xfId="0" applyBorder="1" applyAlignment="1">
      <alignment readingOrder="2"/>
    </xf>
    <xf numFmtId="0" fontId="6" fillId="0" borderId="8" xfId="0" applyFont="1" applyBorder="1" applyAlignment="1">
      <alignment horizontal="center" readingOrder="2"/>
    </xf>
    <xf numFmtId="165" fontId="6" fillId="0" borderId="9" xfId="0" applyNumberFormat="1" applyFont="1" applyBorder="1" applyAlignment="1">
      <alignment horizontal="center" readingOrder="2"/>
    </xf>
    <xf numFmtId="2" fontId="6" fillId="0" borderId="9" xfId="0" applyNumberFormat="1" applyFont="1" applyBorder="1" applyAlignment="1">
      <alignment horizontal="center" readingOrder="2"/>
    </xf>
    <xf numFmtId="0" fontId="6" fillId="0" borderId="9" xfId="0" applyFont="1" applyBorder="1" applyAlignment="1">
      <alignment horizontal="center" readingOrder="2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readingOrder="2"/>
    </xf>
    <xf numFmtId="165" fontId="6" fillId="0" borderId="13" xfId="0" applyNumberFormat="1" applyFont="1" applyBorder="1" applyAlignment="1">
      <alignment horizontal="center" readingOrder="2"/>
    </xf>
    <xf numFmtId="2" fontId="6" fillId="0" borderId="13" xfId="0" applyNumberFormat="1" applyFont="1" applyBorder="1" applyAlignment="1">
      <alignment horizontal="center" readingOrder="2"/>
    </xf>
    <xf numFmtId="165" fontId="6" fillId="0" borderId="13" xfId="0" applyNumberFormat="1" applyFont="1" applyBorder="1" applyAlignment="1">
      <alignment horizontal="center" vertical="top" wrapText="1" readingOrder="2"/>
    </xf>
    <xf numFmtId="1" fontId="6" fillId="0" borderId="13" xfId="0" applyNumberFormat="1" applyFont="1" applyBorder="1" applyAlignment="1">
      <alignment horizontal="center" readingOrder="2"/>
    </xf>
    <xf numFmtId="0" fontId="7" fillId="0" borderId="13" xfId="0" applyFont="1" applyBorder="1" applyAlignment="1">
      <alignment horizontal="center" readingOrder="2"/>
    </xf>
    <xf numFmtId="165" fontId="7" fillId="0" borderId="13" xfId="0" applyNumberFormat="1" applyFont="1" applyBorder="1" applyAlignment="1">
      <alignment horizontal="center" readingOrder="2"/>
    </xf>
    <xf numFmtId="0" fontId="6" fillId="0" borderId="13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top" wrapText="1" readingOrder="2"/>
    </xf>
    <xf numFmtId="0" fontId="9" fillId="0" borderId="13" xfId="0" applyFont="1" applyBorder="1" applyAlignment="1">
      <alignment horizontal="center" readingOrder="2"/>
    </xf>
    <xf numFmtId="2" fontId="5" fillId="0" borderId="13" xfId="0" applyNumberFormat="1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vertical="top" readingOrder="2"/>
    </xf>
    <xf numFmtId="0" fontId="6" fillId="0" borderId="14" xfId="0" applyFont="1" applyBorder="1" applyAlignment="1">
      <alignment horizontal="center" readingOrder="2"/>
    </xf>
    <xf numFmtId="1" fontId="6" fillId="0" borderId="9" xfId="0" applyNumberFormat="1" applyFont="1" applyBorder="1" applyAlignment="1">
      <alignment horizontal="center" readingOrder="2"/>
    </xf>
    <xf numFmtId="0" fontId="7" fillId="0" borderId="9" xfId="0" applyFont="1" applyBorder="1" applyAlignment="1">
      <alignment horizontal="center" readingOrder="2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top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5" xfId="0" applyFont="1" applyFill="1" applyBorder="1" applyAlignment="1">
      <alignment horizontal="center" vertical="center" readingOrder="2"/>
    </xf>
    <xf numFmtId="0" fontId="4" fillId="2" borderId="6" xfId="0" applyFont="1" applyFill="1" applyBorder="1" applyAlignment="1">
      <alignment horizontal="center" vertical="center" readingOrder="2"/>
    </xf>
    <xf numFmtId="0" fontId="4" fillId="2" borderId="5" xfId="0" applyFont="1" applyFill="1" applyBorder="1" applyAlignment="1">
      <alignment horizontal="center" readingOrder="2"/>
    </xf>
    <xf numFmtId="0" fontId="4" fillId="2" borderId="3" xfId="0" applyFont="1" applyFill="1" applyBorder="1" applyAlignment="1">
      <alignment horizontal="center" readingOrder="2"/>
    </xf>
    <xf numFmtId="165" fontId="4" fillId="2" borderId="3" xfId="0" applyNumberFormat="1" applyFont="1" applyFill="1" applyBorder="1" applyAlignment="1">
      <alignment horizontal="center" readingOrder="2"/>
    </xf>
    <xf numFmtId="2" fontId="4" fillId="2" borderId="3" xfId="0" applyNumberFormat="1" applyFont="1" applyFill="1" applyBorder="1" applyAlignment="1">
      <alignment horizontal="center" readingOrder="2"/>
    </xf>
    <xf numFmtId="0" fontId="4" fillId="2" borderId="4" xfId="0" applyFont="1" applyFill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4" fillId="2" borderId="15" xfId="0" applyFont="1" applyFill="1" applyBorder="1" applyAlignment="1">
      <alignment horizontal="center" vertical="center" readingOrder="2"/>
    </xf>
    <xf numFmtId="164" fontId="4" fillId="2" borderId="15" xfId="1" applyFont="1" applyFill="1" applyBorder="1" applyAlignment="1">
      <alignment horizontal="center" vertical="center" readingOrder="2"/>
    </xf>
    <xf numFmtId="0" fontId="6" fillId="0" borderId="9" xfId="0" applyFont="1" applyBorder="1" applyAlignment="1">
      <alignment horizontal="center" readingOrder="2"/>
    </xf>
    <xf numFmtId="0" fontId="4" fillId="2" borderId="7" xfId="0" applyFont="1" applyFill="1" applyBorder="1" applyAlignment="1">
      <alignment horizontal="center" vertical="center" readingOrder="2"/>
    </xf>
    <xf numFmtId="0" fontId="5" fillId="0" borderId="13" xfId="0" applyFont="1" applyBorder="1" applyAlignment="1">
      <alignment horizontal="center" readingOrder="2"/>
    </xf>
    <xf numFmtId="0" fontId="0" fillId="0" borderId="0" xfId="0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99FF"/>
      <color rgb="FFCC99FF"/>
      <color rgb="FFCCFF33"/>
      <color rgb="FF66CCFF"/>
      <color rgb="FFFF99FF"/>
      <color rgb="FF99CCFF"/>
      <color rgb="FF66FF33"/>
      <color rgb="FFFF33CC"/>
      <color rgb="FFFF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15"/>
  <sheetViews>
    <sheetView rightToLeft="1" tabSelected="1" zoomScale="60" zoomScaleNormal="60" workbookViewId="0">
      <pane xSplit="1" topLeftCell="B1" activePane="topRight" state="frozen"/>
      <selection pane="topRight" activeCell="E53" sqref="E53"/>
    </sheetView>
  </sheetViews>
  <sheetFormatPr defaultColWidth="9.140625" defaultRowHeight="12.75" x14ac:dyDescent="0.2"/>
  <cols>
    <col min="1" max="1" width="29.7109375" style="8" bestFit="1" customWidth="1"/>
    <col min="2" max="2" width="18.7109375" style="2" bestFit="1" customWidth="1"/>
    <col min="3" max="3" width="20.42578125" style="2" customWidth="1"/>
    <col min="4" max="4" width="19.5703125" style="3" customWidth="1"/>
    <col min="5" max="5" width="17.5703125" style="3" customWidth="1"/>
    <col min="6" max="7" width="19.28515625" style="3" customWidth="1"/>
    <col min="8" max="8" width="20" style="3" customWidth="1"/>
    <col min="9" max="9" width="18.85546875" style="3" customWidth="1"/>
    <col min="10" max="11" width="19.85546875" style="3" customWidth="1"/>
    <col min="12" max="13" width="19.140625" style="3" customWidth="1"/>
    <col min="14" max="14" width="20.7109375" style="3" customWidth="1"/>
    <col min="15" max="15" width="19.28515625" style="3" customWidth="1"/>
    <col min="16" max="16" width="20.28515625" style="3" customWidth="1"/>
    <col min="17" max="17" width="21.28515625" style="3" customWidth="1"/>
    <col min="18" max="18" width="21.42578125" style="3" customWidth="1"/>
    <col min="19" max="19" width="20" style="3" customWidth="1"/>
    <col min="20" max="20" width="20.28515625" style="3" customWidth="1"/>
    <col min="21" max="23" width="18.140625" style="3" customWidth="1"/>
    <col min="24" max="24" width="21.140625" style="12" customWidth="1"/>
    <col min="25" max="25" width="21.140625" style="3" customWidth="1"/>
    <col min="26" max="16384" width="9.140625" style="3"/>
  </cols>
  <sheetData>
    <row r="1" spans="1:61" s="10" customFormat="1" ht="18.75" thickBot="1" x14ac:dyDescent="0.25">
      <c r="A1" s="39" t="s">
        <v>0</v>
      </c>
      <c r="B1" s="51" t="s">
        <v>1</v>
      </c>
      <c r="C1" s="48"/>
      <c r="D1" s="48" t="s">
        <v>2</v>
      </c>
      <c r="E1" s="48"/>
      <c r="F1" s="48" t="s">
        <v>3</v>
      </c>
      <c r="G1" s="48"/>
      <c r="H1" s="48" t="s">
        <v>4</v>
      </c>
      <c r="I1" s="48"/>
      <c r="J1" s="48" t="s">
        <v>5</v>
      </c>
      <c r="K1" s="48"/>
      <c r="L1" s="49" t="s">
        <v>6</v>
      </c>
      <c r="M1" s="49"/>
      <c r="N1" s="48" t="s">
        <v>7</v>
      </c>
      <c r="O1" s="48"/>
      <c r="P1" s="40" t="s">
        <v>8</v>
      </c>
      <c r="Q1" s="48" t="s">
        <v>9</v>
      </c>
      <c r="R1" s="48"/>
      <c r="S1" s="40" t="s">
        <v>10</v>
      </c>
      <c r="T1" s="40" t="s">
        <v>29</v>
      </c>
      <c r="U1" s="40" t="s">
        <v>27</v>
      </c>
      <c r="V1" s="40" t="s">
        <v>31</v>
      </c>
      <c r="W1" s="40" t="s">
        <v>32</v>
      </c>
      <c r="X1" s="40" t="s">
        <v>67</v>
      </c>
      <c r="Y1" s="41" t="s">
        <v>60</v>
      </c>
    </row>
    <row r="2" spans="1:61" ht="18" x14ac:dyDescent="0.25">
      <c r="A2" s="42"/>
      <c r="B2" s="13" t="s">
        <v>11</v>
      </c>
      <c r="C2" s="34" t="s">
        <v>12</v>
      </c>
      <c r="D2" s="34" t="s">
        <v>11</v>
      </c>
      <c r="E2" s="34" t="s">
        <v>12</v>
      </c>
      <c r="F2" s="34" t="s">
        <v>11</v>
      </c>
      <c r="G2" s="34" t="s">
        <v>12</v>
      </c>
      <c r="H2" s="34" t="s">
        <v>11</v>
      </c>
      <c r="I2" s="34" t="s">
        <v>12</v>
      </c>
      <c r="J2" s="34" t="s">
        <v>11</v>
      </c>
      <c r="K2" s="34" t="s">
        <v>12</v>
      </c>
      <c r="L2" s="34" t="s">
        <v>11</v>
      </c>
      <c r="M2" s="34" t="s">
        <v>12</v>
      </c>
      <c r="N2" s="34" t="s">
        <v>11</v>
      </c>
      <c r="O2" s="34" t="s">
        <v>12</v>
      </c>
      <c r="P2" s="34" t="s">
        <v>11</v>
      </c>
      <c r="Q2" s="34" t="s">
        <v>11</v>
      </c>
      <c r="R2" s="34" t="s">
        <v>12</v>
      </c>
      <c r="S2" s="34" t="s">
        <v>11</v>
      </c>
      <c r="T2" s="34" t="s">
        <v>11</v>
      </c>
      <c r="U2" s="34"/>
      <c r="V2" s="34"/>
      <c r="W2" s="34" t="s">
        <v>11</v>
      </c>
      <c r="X2" s="34"/>
      <c r="Y2" s="34"/>
    </row>
    <row r="3" spans="1:61" ht="21" x14ac:dyDescent="0.25">
      <c r="A3" s="43" t="s">
        <v>78</v>
      </c>
      <c r="B3" s="14">
        <v>24.9</v>
      </c>
      <c r="C3" s="21">
        <v>25.5</v>
      </c>
      <c r="D3" s="21">
        <v>24.7</v>
      </c>
      <c r="E3" s="21">
        <v>24.8</v>
      </c>
      <c r="F3" s="21">
        <v>25.8</v>
      </c>
      <c r="G3" s="21">
        <v>25.5</v>
      </c>
      <c r="H3" s="21">
        <v>25.1</v>
      </c>
      <c r="I3" s="21">
        <v>25.2</v>
      </c>
      <c r="J3" s="21">
        <v>25.7</v>
      </c>
      <c r="K3" s="21">
        <v>25.2</v>
      </c>
      <c r="L3" s="21">
        <v>23.9</v>
      </c>
      <c r="M3" s="21">
        <v>22.7</v>
      </c>
      <c r="N3" s="21">
        <v>24.1</v>
      </c>
      <c r="O3" s="21">
        <v>24</v>
      </c>
      <c r="P3" s="21">
        <v>25.9</v>
      </c>
      <c r="Q3" s="21">
        <v>24.3</v>
      </c>
      <c r="R3" s="21">
        <v>24.4</v>
      </c>
      <c r="S3" s="21">
        <v>27.4</v>
      </c>
      <c r="T3" s="21">
        <v>22.6</v>
      </c>
      <c r="U3" s="21">
        <v>25</v>
      </c>
      <c r="V3" s="21">
        <v>23.6</v>
      </c>
      <c r="W3" s="21">
        <v>22.3</v>
      </c>
      <c r="X3" s="20">
        <v>25.1</v>
      </c>
      <c r="Y3" s="21">
        <v>25.4</v>
      </c>
    </row>
    <row r="4" spans="1:61" ht="18" x14ac:dyDescent="0.25">
      <c r="A4" s="43" t="s">
        <v>57</v>
      </c>
      <c r="B4" s="14">
        <v>8.4</v>
      </c>
      <c r="C4" s="21">
        <v>7.3</v>
      </c>
      <c r="D4" s="21">
        <v>8.1</v>
      </c>
      <c r="E4" s="21">
        <v>7.3</v>
      </c>
      <c r="F4" s="21">
        <v>8</v>
      </c>
      <c r="G4" s="21">
        <v>7.4</v>
      </c>
      <c r="H4" s="21">
        <v>7.5</v>
      </c>
      <c r="I4" s="21">
        <v>6.7</v>
      </c>
      <c r="J4" s="21">
        <v>7.8</v>
      </c>
      <c r="K4" s="21">
        <v>7.6</v>
      </c>
      <c r="L4" s="21">
        <v>7.7</v>
      </c>
      <c r="M4" s="21">
        <v>7</v>
      </c>
      <c r="N4" s="21">
        <v>7.5</v>
      </c>
      <c r="O4" s="21">
        <v>7.1</v>
      </c>
      <c r="P4" s="21">
        <v>7</v>
      </c>
      <c r="Q4" s="21">
        <v>7.6</v>
      </c>
      <c r="R4" s="21">
        <v>7.2</v>
      </c>
      <c r="S4" s="21">
        <v>8.9</v>
      </c>
      <c r="T4" s="21">
        <v>7.4</v>
      </c>
      <c r="U4" s="21">
        <v>8.5</v>
      </c>
      <c r="V4" s="21">
        <v>8.6</v>
      </c>
      <c r="W4" s="21">
        <v>7.7</v>
      </c>
      <c r="X4" s="20">
        <v>8.6</v>
      </c>
      <c r="Y4" s="21">
        <v>8.1</v>
      </c>
    </row>
    <row r="5" spans="1:61" ht="18" x14ac:dyDescent="0.25">
      <c r="A5" s="43" t="s">
        <v>13</v>
      </c>
      <c r="B5" s="14">
        <v>8.6</v>
      </c>
      <c r="C5" s="21">
        <v>8.4</v>
      </c>
      <c r="D5" s="21">
        <v>8.6999999999999993</v>
      </c>
      <c r="E5" s="21">
        <v>8.6</v>
      </c>
      <c r="F5" s="21">
        <v>8.8000000000000007</v>
      </c>
      <c r="G5" s="21">
        <v>8.6</v>
      </c>
      <c r="H5" s="21">
        <v>8.6</v>
      </c>
      <c r="I5" s="21">
        <v>8.3000000000000007</v>
      </c>
      <c r="J5" s="21">
        <v>8.8000000000000007</v>
      </c>
      <c r="K5" s="21">
        <v>7.4</v>
      </c>
      <c r="L5" s="21">
        <v>8.9</v>
      </c>
      <c r="M5" s="21">
        <v>8.5</v>
      </c>
      <c r="N5" s="21">
        <v>8.6</v>
      </c>
      <c r="O5" s="21">
        <v>8.6</v>
      </c>
      <c r="P5" s="21">
        <v>9</v>
      </c>
      <c r="Q5" s="21">
        <v>8.5</v>
      </c>
      <c r="R5" s="21">
        <v>8.4</v>
      </c>
      <c r="S5" s="21">
        <v>9.1999999999999993</v>
      </c>
      <c r="T5" s="21">
        <v>8.6999999999999993</v>
      </c>
      <c r="U5" s="21">
        <v>8.5</v>
      </c>
      <c r="V5" s="21">
        <v>8.4</v>
      </c>
      <c r="W5" s="21">
        <v>9.1999999999999993</v>
      </c>
      <c r="X5" s="20">
        <v>9.1999999999999993</v>
      </c>
      <c r="Y5" s="21">
        <v>8.5</v>
      </c>
    </row>
    <row r="6" spans="1:61" ht="18" x14ac:dyDescent="0.25">
      <c r="A6" s="43" t="s">
        <v>39</v>
      </c>
      <c r="B6" s="15">
        <v>0.68</v>
      </c>
      <c r="C6" s="22">
        <v>0.68</v>
      </c>
      <c r="D6" s="22">
        <v>0.62</v>
      </c>
      <c r="E6" s="22">
        <v>0.62</v>
      </c>
      <c r="F6" s="22">
        <v>0.78</v>
      </c>
      <c r="G6" s="22">
        <v>0.76</v>
      </c>
      <c r="H6" s="22">
        <v>0.78</v>
      </c>
      <c r="I6" s="22">
        <v>0.78</v>
      </c>
      <c r="J6" s="22">
        <v>0.32</v>
      </c>
      <c r="K6" s="22">
        <v>0.4</v>
      </c>
      <c r="L6" s="22">
        <v>0.25</v>
      </c>
      <c r="M6" s="22">
        <v>0.25</v>
      </c>
      <c r="N6" s="22">
        <v>0.76</v>
      </c>
      <c r="O6" s="22">
        <v>0.77</v>
      </c>
      <c r="P6" s="21">
        <v>0.21</v>
      </c>
      <c r="Q6" s="22">
        <v>0.76</v>
      </c>
      <c r="R6" s="22">
        <v>0.75</v>
      </c>
      <c r="S6" s="22">
        <v>0.3</v>
      </c>
      <c r="T6" s="22">
        <v>0.24</v>
      </c>
      <c r="U6" s="22">
        <v>0.78</v>
      </c>
      <c r="V6" s="22">
        <v>0.33</v>
      </c>
      <c r="W6" s="22">
        <v>0.41</v>
      </c>
      <c r="X6" s="20">
        <v>0.3</v>
      </c>
      <c r="Y6" s="22">
        <v>0.84</v>
      </c>
    </row>
    <row r="7" spans="1:61" ht="18" x14ac:dyDescent="0.25">
      <c r="A7" s="43" t="s">
        <v>38</v>
      </c>
      <c r="B7" s="16">
        <v>194</v>
      </c>
      <c r="C7" s="20">
        <v>205</v>
      </c>
      <c r="D7" s="20">
        <v>215</v>
      </c>
      <c r="E7" s="20">
        <v>207</v>
      </c>
      <c r="F7" s="20">
        <v>227</v>
      </c>
      <c r="G7" s="20">
        <v>227</v>
      </c>
      <c r="H7" s="20">
        <v>234</v>
      </c>
      <c r="I7" s="20">
        <v>225</v>
      </c>
      <c r="J7" s="20">
        <v>75</v>
      </c>
      <c r="K7" s="20" t="s">
        <v>68</v>
      </c>
      <c r="L7" s="20">
        <v>116</v>
      </c>
      <c r="M7" s="20">
        <v>160</v>
      </c>
      <c r="N7" s="20">
        <v>252</v>
      </c>
      <c r="O7" s="20">
        <v>243</v>
      </c>
      <c r="P7" s="20">
        <v>216</v>
      </c>
      <c r="Q7" s="20">
        <v>251</v>
      </c>
      <c r="R7" s="20">
        <v>242</v>
      </c>
      <c r="S7" s="20">
        <v>168</v>
      </c>
      <c r="T7" s="20">
        <v>228</v>
      </c>
      <c r="U7" s="20">
        <v>183</v>
      </c>
      <c r="V7" s="20">
        <v>231</v>
      </c>
      <c r="W7" s="20">
        <v>228</v>
      </c>
      <c r="X7" s="20">
        <v>208</v>
      </c>
      <c r="Y7" s="20">
        <v>231</v>
      </c>
    </row>
    <row r="8" spans="1:61" s="5" customFormat="1" ht="15" customHeight="1" x14ac:dyDescent="0.25">
      <c r="A8" s="43"/>
      <c r="B8" s="14">
        <v>28.94</v>
      </c>
      <c r="C8" s="21">
        <v>26.26</v>
      </c>
      <c r="D8" s="21">
        <v>12.46</v>
      </c>
      <c r="E8" s="21">
        <v>14.1</v>
      </c>
      <c r="F8" s="21">
        <v>6.9989999999999997</v>
      </c>
      <c r="G8" s="21">
        <v>6.07</v>
      </c>
      <c r="H8" s="21">
        <v>18.79</v>
      </c>
      <c r="I8" s="21">
        <v>17.11</v>
      </c>
      <c r="J8" s="21">
        <v>11.65</v>
      </c>
      <c r="K8" s="21">
        <v>8.8109999999999999</v>
      </c>
      <c r="L8" s="21">
        <v>6.9939999999999998</v>
      </c>
      <c r="M8" s="21">
        <v>8.7409999999999997</v>
      </c>
      <c r="N8" s="21">
        <v>13.87</v>
      </c>
      <c r="O8" s="21">
        <v>18.09</v>
      </c>
      <c r="P8" s="21">
        <v>27.32</v>
      </c>
      <c r="Q8" s="23">
        <v>14.18</v>
      </c>
      <c r="R8" s="23">
        <v>14.27</v>
      </c>
      <c r="S8" s="21">
        <v>10.29</v>
      </c>
      <c r="T8" s="21">
        <v>14.88</v>
      </c>
      <c r="U8" s="21">
        <v>7.915</v>
      </c>
      <c r="V8" s="21">
        <v>4.593</v>
      </c>
      <c r="W8" s="21">
        <v>5.0389999999999997</v>
      </c>
      <c r="X8" s="20">
        <v>16.53</v>
      </c>
      <c r="Y8" s="21">
        <v>7.9960000000000004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6" customFormat="1" ht="18" x14ac:dyDescent="0.25">
      <c r="A9" s="44" t="s">
        <v>37</v>
      </c>
      <c r="B9" s="14">
        <v>0.8</v>
      </c>
      <c r="C9" s="21">
        <v>0.98499999999999999</v>
      </c>
      <c r="D9" s="21">
        <v>0.38600000000000001</v>
      </c>
      <c r="E9" s="21">
        <v>0.88500000000000001</v>
      </c>
      <c r="F9" s="21">
        <v>0.41399999999999998</v>
      </c>
      <c r="G9" s="21">
        <v>0.38700000000000001</v>
      </c>
      <c r="H9" s="21">
        <v>0.44600000000000001</v>
      </c>
      <c r="I9" s="21">
        <v>1.4510000000000001</v>
      </c>
      <c r="J9" s="21">
        <v>0.52400000000000002</v>
      </c>
      <c r="K9" s="21">
        <v>1.22</v>
      </c>
      <c r="L9" s="21">
        <v>0.32300000000000001</v>
      </c>
      <c r="M9" s="21">
        <v>0.37</v>
      </c>
      <c r="N9" s="21">
        <v>0.48599999999999999</v>
      </c>
      <c r="O9" s="21">
        <v>0.38600000000000001</v>
      </c>
      <c r="P9" s="21">
        <v>0.621</v>
      </c>
      <c r="Q9" s="21">
        <v>0.22500000000000001</v>
      </c>
      <c r="R9" s="21">
        <v>0.47</v>
      </c>
      <c r="S9" s="21">
        <v>0.61599999999999999</v>
      </c>
      <c r="T9" s="21">
        <v>1.9359999999999999</v>
      </c>
      <c r="U9" s="21">
        <v>0.35199999999999998</v>
      </c>
      <c r="V9" s="21">
        <v>0.33300000000000002</v>
      </c>
      <c r="W9" s="21">
        <v>0.24399999999999999</v>
      </c>
      <c r="X9" s="21">
        <v>0.13600000000000001</v>
      </c>
      <c r="Y9" s="21">
        <v>0.23</v>
      </c>
    </row>
    <row r="10" spans="1:61" s="9" customFormat="1" ht="18" x14ac:dyDescent="0.25">
      <c r="A10" s="43" t="s">
        <v>42</v>
      </c>
      <c r="B10" s="35">
        <v>23</v>
      </c>
      <c r="C10" s="24">
        <v>61</v>
      </c>
      <c r="D10" s="24">
        <v>12</v>
      </c>
      <c r="E10" s="24">
        <v>38</v>
      </c>
      <c r="F10" s="24">
        <v>11.5</v>
      </c>
      <c r="G10" s="24">
        <v>7</v>
      </c>
      <c r="H10" s="24">
        <v>16.5</v>
      </c>
      <c r="I10" s="24">
        <v>70</v>
      </c>
      <c r="J10" s="24">
        <v>17.5</v>
      </c>
      <c r="K10" s="24">
        <v>25</v>
      </c>
      <c r="L10" s="24">
        <v>9</v>
      </c>
      <c r="M10" s="24">
        <v>3.5</v>
      </c>
      <c r="N10" s="24">
        <v>21</v>
      </c>
      <c r="O10" s="24">
        <v>16</v>
      </c>
      <c r="P10" s="24">
        <v>41.5</v>
      </c>
      <c r="Q10" s="24">
        <v>7.5</v>
      </c>
      <c r="R10" s="24">
        <v>15.5</v>
      </c>
      <c r="S10" s="24">
        <v>23.5</v>
      </c>
      <c r="T10" s="24">
        <v>61</v>
      </c>
      <c r="U10" s="24">
        <v>10</v>
      </c>
      <c r="V10" s="24">
        <v>10.5</v>
      </c>
      <c r="W10" s="24">
        <v>7</v>
      </c>
      <c r="X10" s="21"/>
      <c r="Y10" s="24">
        <v>8.5</v>
      </c>
    </row>
    <row r="11" spans="1:61" s="4" customFormat="1" ht="18" x14ac:dyDescent="0.25">
      <c r="A11" s="45" t="s">
        <v>40</v>
      </c>
      <c r="B11" s="36">
        <v>180.7</v>
      </c>
      <c r="C11" s="25"/>
      <c r="D11" s="26">
        <v>158.9</v>
      </c>
      <c r="E11" s="20"/>
      <c r="F11" s="20">
        <v>237.7</v>
      </c>
      <c r="G11" s="20">
        <v>259.14999999999998</v>
      </c>
      <c r="H11" s="20">
        <v>231.8</v>
      </c>
      <c r="I11" s="20"/>
      <c r="J11" s="20">
        <v>65</v>
      </c>
      <c r="K11" s="20"/>
      <c r="L11" s="20">
        <v>29.1</v>
      </c>
      <c r="M11" s="20"/>
      <c r="N11" s="20">
        <v>27.9</v>
      </c>
      <c r="O11" s="21"/>
      <c r="P11" s="22">
        <v>22.7</v>
      </c>
      <c r="Q11" s="20">
        <v>30.8</v>
      </c>
      <c r="R11" s="20"/>
      <c r="S11" s="20">
        <v>34.1</v>
      </c>
      <c r="T11" s="20">
        <v>23.6</v>
      </c>
      <c r="U11" s="20">
        <v>230.1</v>
      </c>
      <c r="V11" s="20">
        <v>46.15</v>
      </c>
      <c r="W11" s="20">
        <v>36.200000000000003</v>
      </c>
      <c r="X11" s="22">
        <v>29</v>
      </c>
      <c r="Y11" s="20">
        <v>294.64999999999998</v>
      </c>
    </row>
    <row r="12" spans="1:61" ht="18" x14ac:dyDescent="0.25">
      <c r="A12" s="43" t="s">
        <v>41</v>
      </c>
      <c r="B12" s="16">
        <v>4.26</v>
      </c>
      <c r="C12" s="20"/>
      <c r="D12" s="20">
        <v>3.92</v>
      </c>
      <c r="E12" s="20"/>
      <c r="F12" s="20">
        <v>5.26</v>
      </c>
      <c r="G12" s="20">
        <v>3.69</v>
      </c>
      <c r="H12" s="20">
        <v>5.13</v>
      </c>
      <c r="I12" s="20"/>
      <c r="J12" s="20">
        <v>1.29</v>
      </c>
      <c r="K12" s="20"/>
      <c r="L12" s="20">
        <v>0.98</v>
      </c>
      <c r="M12" s="20"/>
      <c r="N12" s="20">
        <v>1.65</v>
      </c>
      <c r="O12" s="20"/>
      <c r="P12" s="27">
        <v>0.6</v>
      </c>
      <c r="Q12" s="20">
        <v>1.36</v>
      </c>
      <c r="R12" s="20"/>
      <c r="S12" s="20">
        <v>1.8</v>
      </c>
      <c r="T12" s="20">
        <v>0.6</v>
      </c>
      <c r="U12" s="20">
        <v>5.13</v>
      </c>
      <c r="V12" s="20">
        <v>1.94</v>
      </c>
      <c r="W12" s="20">
        <v>1.29</v>
      </c>
      <c r="X12" s="20">
        <v>2.48</v>
      </c>
      <c r="Y12" s="20">
        <v>6.01</v>
      </c>
    </row>
    <row r="13" spans="1:61" ht="18" x14ac:dyDescent="0.25">
      <c r="A13" s="43" t="s">
        <v>43</v>
      </c>
      <c r="B13" s="16" t="s">
        <v>22</v>
      </c>
      <c r="C13" s="20"/>
      <c r="D13" s="20" t="s">
        <v>22</v>
      </c>
      <c r="E13" s="20"/>
      <c r="F13" s="20" t="s">
        <v>22</v>
      </c>
      <c r="G13" s="20">
        <v>0.1</v>
      </c>
      <c r="H13" s="20" t="s">
        <v>22</v>
      </c>
      <c r="I13" s="20"/>
      <c r="J13" s="27">
        <v>0.5</v>
      </c>
      <c r="K13" s="27"/>
      <c r="L13" s="27" t="s">
        <v>22</v>
      </c>
      <c r="M13" s="27"/>
      <c r="N13" s="20" t="s">
        <v>22</v>
      </c>
      <c r="O13" s="20"/>
      <c r="P13" s="20" t="s">
        <v>22</v>
      </c>
      <c r="Q13" s="20" t="s">
        <v>22</v>
      </c>
      <c r="R13" s="20"/>
      <c r="S13" s="20" t="s">
        <v>22</v>
      </c>
      <c r="T13" s="20" t="s">
        <v>22</v>
      </c>
      <c r="U13" s="20">
        <v>1.4</v>
      </c>
      <c r="V13" s="20">
        <v>1.9</v>
      </c>
      <c r="W13" s="20">
        <v>1</v>
      </c>
      <c r="X13" s="20">
        <v>0.6</v>
      </c>
      <c r="Y13" s="20">
        <v>0</v>
      </c>
    </row>
    <row r="14" spans="1:61" ht="18" x14ac:dyDescent="0.25">
      <c r="A14" s="43" t="s">
        <v>44</v>
      </c>
      <c r="B14" s="16">
        <v>0.2</v>
      </c>
      <c r="C14" s="20"/>
      <c r="D14" s="20">
        <v>0.4</v>
      </c>
      <c r="E14" s="20"/>
      <c r="F14" s="20">
        <v>0.4</v>
      </c>
      <c r="G14" s="20">
        <v>0.7</v>
      </c>
      <c r="H14" s="20">
        <v>0.4</v>
      </c>
      <c r="I14" s="20"/>
      <c r="J14" s="20">
        <v>0.4</v>
      </c>
      <c r="K14" s="20"/>
      <c r="L14" s="20">
        <v>0.5</v>
      </c>
      <c r="M14" s="20"/>
      <c r="N14" s="20">
        <v>0.3</v>
      </c>
      <c r="O14" s="20"/>
      <c r="P14" s="20">
        <v>0.3</v>
      </c>
      <c r="Q14" s="20">
        <v>0.2</v>
      </c>
      <c r="R14" s="20"/>
      <c r="S14" s="20">
        <v>0.3</v>
      </c>
      <c r="T14" s="20">
        <v>0.2</v>
      </c>
      <c r="U14" s="20">
        <v>0.3</v>
      </c>
      <c r="V14" s="20">
        <v>0</v>
      </c>
      <c r="W14" s="20">
        <v>0.3</v>
      </c>
      <c r="X14" s="20">
        <v>0.4</v>
      </c>
      <c r="Y14" s="20">
        <v>0.3</v>
      </c>
    </row>
    <row r="15" spans="1:61" ht="18" x14ac:dyDescent="0.25">
      <c r="A15" s="43" t="s">
        <v>45</v>
      </c>
      <c r="B15" s="16">
        <v>4.9000000000000004</v>
      </c>
      <c r="C15" s="20"/>
      <c r="D15" s="20">
        <v>6.2</v>
      </c>
      <c r="E15" s="20"/>
      <c r="F15" s="20">
        <v>4.2</v>
      </c>
      <c r="G15" s="20">
        <v>2.4</v>
      </c>
      <c r="H15" s="20">
        <v>4</v>
      </c>
      <c r="I15" s="20"/>
      <c r="J15" s="20">
        <v>4.0999999999999996</v>
      </c>
      <c r="K15" s="20"/>
      <c r="L15" s="20">
        <v>4</v>
      </c>
      <c r="M15" s="20"/>
      <c r="N15" s="20">
        <v>3.2</v>
      </c>
      <c r="O15" s="20"/>
      <c r="P15" s="20">
        <v>4</v>
      </c>
      <c r="Q15" s="20">
        <v>3.7</v>
      </c>
      <c r="R15" s="20"/>
      <c r="S15" s="20">
        <v>4</v>
      </c>
      <c r="T15" s="20">
        <v>3.7</v>
      </c>
      <c r="U15" s="20">
        <v>3.2</v>
      </c>
      <c r="V15" s="20">
        <v>6.4</v>
      </c>
      <c r="W15" s="20">
        <v>4.3</v>
      </c>
      <c r="X15" s="20">
        <v>2.9</v>
      </c>
      <c r="Y15" s="20">
        <v>6.6</v>
      </c>
    </row>
    <row r="16" spans="1:61" ht="18" x14ac:dyDescent="0.25">
      <c r="A16" s="43" t="s">
        <v>77</v>
      </c>
      <c r="B16" s="16">
        <v>0.1</v>
      </c>
      <c r="C16" s="20"/>
      <c r="D16" s="20">
        <v>0</v>
      </c>
      <c r="E16" s="20"/>
      <c r="F16" s="20">
        <v>0</v>
      </c>
      <c r="G16" s="20">
        <v>1</v>
      </c>
      <c r="H16" s="20">
        <v>0</v>
      </c>
      <c r="I16" s="20"/>
      <c r="J16" s="20">
        <v>0.1</v>
      </c>
      <c r="K16" s="20"/>
      <c r="L16" s="20">
        <v>0</v>
      </c>
      <c r="M16" s="20"/>
      <c r="N16" s="20">
        <v>0</v>
      </c>
      <c r="O16" s="20"/>
      <c r="P16" s="20">
        <v>0</v>
      </c>
      <c r="Q16" s="20">
        <v>0.1</v>
      </c>
      <c r="R16" s="20"/>
      <c r="S16" s="20">
        <v>0</v>
      </c>
      <c r="T16" s="20">
        <v>0</v>
      </c>
      <c r="U16" s="20">
        <v>0</v>
      </c>
      <c r="V16" s="20">
        <v>0.9</v>
      </c>
      <c r="W16" s="20">
        <v>0.2</v>
      </c>
      <c r="X16" s="20">
        <v>0</v>
      </c>
      <c r="Y16" s="20">
        <v>0.9</v>
      </c>
    </row>
    <row r="17" spans="1:25" ht="18" x14ac:dyDescent="0.25">
      <c r="A17" s="43" t="s">
        <v>56</v>
      </c>
      <c r="B17" s="16">
        <v>7.5</v>
      </c>
      <c r="C17" s="20"/>
      <c r="D17" s="20">
        <v>5.8</v>
      </c>
      <c r="E17" s="20"/>
      <c r="F17" s="20">
        <v>6.7</v>
      </c>
      <c r="G17" s="20"/>
      <c r="H17" s="20">
        <v>0.08</v>
      </c>
      <c r="I17" s="20"/>
      <c r="J17" s="20">
        <v>5.8</v>
      </c>
      <c r="K17" s="20"/>
      <c r="L17" s="20">
        <v>4.2</v>
      </c>
      <c r="M17" s="20"/>
      <c r="N17" s="20">
        <v>5</v>
      </c>
      <c r="O17" s="20"/>
      <c r="P17" s="20">
        <v>2.5</v>
      </c>
      <c r="Q17" s="20">
        <v>5</v>
      </c>
      <c r="R17" s="20"/>
      <c r="S17" s="20">
        <v>5</v>
      </c>
      <c r="T17" s="20">
        <v>2.5</v>
      </c>
      <c r="U17" s="20">
        <v>5.8</v>
      </c>
      <c r="V17" s="20"/>
      <c r="W17" s="20">
        <v>3.3</v>
      </c>
      <c r="X17" s="20">
        <v>3.3</v>
      </c>
      <c r="Y17" s="20"/>
    </row>
    <row r="18" spans="1:25" ht="18" x14ac:dyDescent="0.25">
      <c r="A18" s="43" t="s">
        <v>53</v>
      </c>
      <c r="B18" s="15">
        <v>5.05</v>
      </c>
      <c r="C18" s="22"/>
      <c r="D18" s="22">
        <v>5.25</v>
      </c>
      <c r="E18" s="22"/>
      <c r="F18" s="22">
        <v>5.86</v>
      </c>
      <c r="G18" s="22">
        <v>5.2</v>
      </c>
      <c r="H18" s="22">
        <v>4.4400000000000004</v>
      </c>
      <c r="I18" s="20"/>
      <c r="J18" s="22">
        <v>4.6500000000000004</v>
      </c>
      <c r="K18" s="22"/>
      <c r="L18" s="22">
        <v>4.04</v>
      </c>
      <c r="M18" s="22"/>
      <c r="N18" s="22">
        <v>10.71</v>
      </c>
      <c r="O18" s="20"/>
      <c r="P18" s="22">
        <v>3.43</v>
      </c>
      <c r="Q18" s="22">
        <v>9.2899999999999991</v>
      </c>
      <c r="R18" s="22"/>
      <c r="S18" s="22">
        <v>4.8499999999999996</v>
      </c>
      <c r="T18" s="22">
        <v>3.43</v>
      </c>
      <c r="U18" s="22">
        <v>5.05</v>
      </c>
      <c r="V18" s="22">
        <v>4.2</v>
      </c>
      <c r="W18" s="22">
        <v>5.45</v>
      </c>
      <c r="X18" s="20">
        <v>2.63</v>
      </c>
      <c r="Y18" s="22">
        <v>5.7</v>
      </c>
    </row>
    <row r="19" spans="1:25" ht="18" x14ac:dyDescent="0.25">
      <c r="A19" s="43" t="s">
        <v>46</v>
      </c>
      <c r="B19" s="16">
        <f>+B18*50</f>
        <v>252.5</v>
      </c>
      <c r="C19" s="20"/>
      <c r="D19" s="20">
        <f>+D18*50</f>
        <v>262.5</v>
      </c>
      <c r="E19" s="20"/>
      <c r="F19" s="20">
        <f>+F18*50</f>
        <v>293</v>
      </c>
      <c r="G19" s="20">
        <f>+G18*50</f>
        <v>260</v>
      </c>
      <c r="H19" s="20">
        <f>+H18*50</f>
        <v>222.00000000000003</v>
      </c>
      <c r="I19" s="20"/>
      <c r="J19" s="20">
        <f>+J18*50</f>
        <v>232.50000000000003</v>
      </c>
      <c r="K19" s="20"/>
      <c r="L19" s="20">
        <f>+L18*50</f>
        <v>202</v>
      </c>
      <c r="M19" s="20"/>
      <c r="N19" s="20">
        <f>+N18*50</f>
        <v>535.5</v>
      </c>
      <c r="O19" s="20"/>
      <c r="P19" s="20">
        <f>+P18*50</f>
        <v>171.5</v>
      </c>
      <c r="Q19" s="20">
        <f>+Q18*50</f>
        <v>464.49999999999994</v>
      </c>
      <c r="R19" s="20"/>
      <c r="S19" s="20">
        <f t="shared" ref="S19:Y19" si="0">+S18*50</f>
        <v>242.49999999999997</v>
      </c>
      <c r="T19" s="20">
        <f t="shared" si="0"/>
        <v>171.5</v>
      </c>
      <c r="U19" s="20">
        <f t="shared" si="0"/>
        <v>252.5</v>
      </c>
      <c r="V19" s="20">
        <f t="shared" si="0"/>
        <v>210</v>
      </c>
      <c r="W19" s="20">
        <f t="shared" si="0"/>
        <v>272.5</v>
      </c>
      <c r="X19" s="20">
        <f t="shared" si="0"/>
        <v>131.5</v>
      </c>
      <c r="Y19" s="20">
        <f t="shared" si="0"/>
        <v>285</v>
      </c>
    </row>
    <row r="20" spans="1:25" ht="18" x14ac:dyDescent="0.25">
      <c r="A20" s="43" t="s">
        <v>54</v>
      </c>
      <c r="B20" s="15">
        <f>+B18-B22</f>
        <v>2.8899999999999997</v>
      </c>
      <c r="C20" s="20"/>
      <c r="D20" s="20">
        <f>+D18-D22</f>
        <v>3.24</v>
      </c>
      <c r="E20" s="22"/>
      <c r="F20" s="20">
        <f>+F18-F22</f>
        <v>3.1100000000000003</v>
      </c>
      <c r="G20" s="20"/>
      <c r="H20" s="20">
        <f>+H18-H22</f>
        <v>2.0200000000000005</v>
      </c>
      <c r="I20" s="22"/>
      <c r="J20" s="20">
        <f>+J18-J22</f>
        <v>3.1800000000000006</v>
      </c>
      <c r="K20" s="20"/>
      <c r="L20" s="20">
        <f>+L18-L22</f>
        <v>4.0200000000000005</v>
      </c>
      <c r="M20" s="20"/>
      <c r="N20" s="20">
        <f>+N18-N22</f>
        <v>7.7900000000000009</v>
      </c>
      <c r="O20" s="22"/>
      <c r="P20" s="20">
        <f>+P18-P22</f>
        <v>2.67</v>
      </c>
      <c r="Q20" s="20">
        <f>+Q18-Q22</f>
        <v>6.3199999999999985</v>
      </c>
      <c r="R20" s="20"/>
      <c r="S20" s="20">
        <f>+S18-S22</f>
        <v>3.1799999999999997</v>
      </c>
      <c r="T20" s="20">
        <f>+T18-T22</f>
        <v>2.4700000000000002</v>
      </c>
      <c r="U20" s="20">
        <f>+U18-U22</f>
        <v>2.44</v>
      </c>
      <c r="V20" s="20"/>
      <c r="W20" s="20">
        <f>+W18-W22</f>
        <v>3.9000000000000004</v>
      </c>
      <c r="X20" s="20">
        <f>+X18-X22</f>
        <v>1.9</v>
      </c>
      <c r="Y20" s="20"/>
    </row>
    <row r="21" spans="1:25" ht="18" x14ac:dyDescent="0.25">
      <c r="A21" s="43" t="s">
        <v>47</v>
      </c>
      <c r="B21" s="15">
        <f>+B20*20</f>
        <v>57.8</v>
      </c>
      <c r="C21" s="22"/>
      <c r="D21" s="22">
        <f>+D20*20</f>
        <v>64.800000000000011</v>
      </c>
      <c r="E21" s="20"/>
      <c r="F21" s="22">
        <f>+F20*20</f>
        <v>62.2</v>
      </c>
      <c r="G21" s="22"/>
      <c r="H21" s="22">
        <f>+H20*20</f>
        <v>40.400000000000006</v>
      </c>
      <c r="I21" s="20"/>
      <c r="J21" s="22">
        <f>+J20*20</f>
        <v>63.600000000000009</v>
      </c>
      <c r="K21" s="22"/>
      <c r="L21" s="22">
        <f>+L20*20</f>
        <v>80.400000000000006</v>
      </c>
      <c r="M21" s="22"/>
      <c r="N21" s="22">
        <f>+N20*20</f>
        <v>155.80000000000001</v>
      </c>
      <c r="O21" s="20"/>
      <c r="P21" s="22">
        <f>+P20*20</f>
        <v>53.4</v>
      </c>
      <c r="Q21" s="22">
        <f>+Q20*20</f>
        <v>126.39999999999998</v>
      </c>
      <c r="R21" s="22"/>
      <c r="S21" s="22">
        <f>+S20*20</f>
        <v>63.599999999999994</v>
      </c>
      <c r="T21" s="22">
        <f>+T20*20</f>
        <v>49.400000000000006</v>
      </c>
      <c r="U21" s="22">
        <f>+U20*20</f>
        <v>48.8</v>
      </c>
      <c r="V21" s="22"/>
      <c r="W21" s="22">
        <f>+W20*20</f>
        <v>78</v>
      </c>
      <c r="X21" s="20">
        <f>+X20*20</f>
        <v>38</v>
      </c>
      <c r="Y21" s="22"/>
    </row>
    <row r="22" spans="1:25" ht="18" x14ac:dyDescent="0.25">
      <c r="A22" s="43" t="s">
        <v>55</v>
      </c>
      <c r="B22" s="15">
        <v>2.16</v>
      </c>
      <c r="C22" s="22"/>
      <c r="D22" s="22">
        <v>2.0099999999999998</v>
      </c>
      <c r="E22" s="20"/>
      <c r="F22" s="22">
        <v>2.75</v>
      </c>
      <c r="G22" s="22"/>
      <c r="H22" s="22">
        <v>2.42</v>
      </c>
      <c r="I22" s="22"/>
      <c r="J22" s="22">
        <v>1.47</v>
      </c>
      <c r="K22" s="22"/>
      <c r="L22" s="22">
        <v>0.02</v>
      </c>
      <c r="M22" s="22"/>
      <c r="N22" s="22">
        <v>2.92</v>
      </c>
      <c r="O22" s="22"/>
      <c r="P22" s="22">
        <v>0.76</v>
      </c>
      <c r="Q22" s="22">
        <v>2.97</v>
      </c>
      <c r="R22" s="22"/>
      <c r="S22" s="22">
        <v>1.67</v>
      </c>
      <c r="T22" s="22">
        <v>0.96</v>
      </c>
      <c r="U22" s="22">
        <v>2.61</v>
      </c>
      <c r="V22" s="22"/>
      <c r="W22" s="22">
        <v>1.55</v>
      </c>
      <c r="X22" s="20">
        <v>0.73</v>
      </c>
      <c r="Y22" s="22"/>
    </row>
    <row r="23" spans="1:25" ht="18" x14ac:dyDescent="0.25">
      <c r="A23" s="43" t="s">
        <v>48</v>
      </c>
      <c r="B23" s="15">
        <f>+B22*12</f>
        <v>25.92</v>
      </c>
      <c r="C23" s="22"/>
      <c r="D23" s="22">
        <f>+D22*12</f>
        <v>24.119999999999997</v>
      </c>
      <c r="E23" s="22"/>
      <c r="F23" s="22">
        <f>+F22*12</f>
        <v>33</v>
      </c>
      <c r="G23" s="22"/>
      <c r="H23" s="22">
        <f>+H22*12</f>
        <v>29.04</v>
      </c>
      <c r="I23" s="22"/>
      <c r="J23" s="22">
        <f>+J22*12</f>
        <v>17.64</v>
      </c>
      <c r="K23" s="22"/>
      <c r="L23" s="22">
        <f>+L22*12</f>
        <v>0.24</v>
      </c>
      <c r="M23" s="22"/>
      <c r="N23" s="22">
        <f>+N22*12</f>
        <v>35.04</v>
      </c>
      <c r="O23" s="22"/>
      <c r="P23" s="22">
        <f>+P22*12</f>
        <v>9.120000000000001</v>
      </c>
      <c r="Q23" s="22">
        <f>+Q22*12</f>
        <v>35.64</v>
      </c>
      <c r="R23" s="22"/>
      <c r="S23" s="22">
        <f>+S22*12</f>
        <v>20.04</v>
      </c>
      <c r="T23" s="22">
        <f>+T22*12</f>
        <v>11.52</v>
      </c>
      <c r="U23" s="22">
        <f>+U22*12</f>
        <v>31.32</v>
      </c>
      <c r="V23" s="22"/>
      <c r="W23" s="22">
        <f>+W22*12</f>
        <v>18.600000000000001</v>
      </c>
      <c r="X23" s="20">
        <f>+X22*12</f>
        <v>8.76</v>
      </c>
      <c r="Y23" s="22"/>
    </row>
    <row r="24" spans="1:25" ht="18" x14ac:dyDescent="0.25">
      <c r="A24" s="43" t="s">
        <v>49</v>
      </c>
      <c r="B24" s="16">
        <v>0.08</v>
      </c>
      <c r="C24" s="20"/>
      <c r="D24" s="20">
        <v>0.05</v>
      </c>
      <c r="E24" s="20"/>
      <c r="F24" s="20">
        <v>0.08</v>
      </c>
      <c r="G24" s="20">
        <v>0.08</v>
      </c>
      <c r="H24" s="20">
        <v>0.08</v>
      </c>
      <c r="I24" s="20"/>
      <c r="J24" s="20">
        <v>0.02</v>
      </c>
      <c r="K24" s="20"/>
      <c r="L24" s="20">
        <v>0.02</v>
      </c>
      <c r="M24" s="20"/>
      <c r="N24" s="20">
        <v>0.03</v>
      </c>
      <c r="O24" s="20"/>
      <c r="P24" s="20">
        <v>0.03</v>
      </c>
      <c r="Q24" s="20">
        <v>0.04</v>
      </c>
      <c r="R24" s="20"/>
      <c r="S24" s="20">
        <v>0.03</v>
      </c>
      <c r="T24" s="20">
        <v>0.03</v>
      </c>
      <c r="U24" s="20">
        <v>0.1</v>
      </c>
      <c r="V24" s="20">
        <v>0.03</v>
      </c>
      <c r="W24" s="20">
        <v>0.03</v>
      </c>
      <c r="X24" s="28">
        <v>0.03</v>
      </c>
      <c r="Y24" s="20">
        <v>0.1</v>
      </c>
    </row>
    <row r="25" spans="1:25" ht="15.75" customHeight="1" x14ac:dyDescent="0.25">
      <c r="A25" s="43" t="s">
        <v>50</v>
      </c>
      <c r="B25" s="16" t="s">
        <v>35</v>
      </c>
      <c r="C25" s="20" t="s">
        <v>35</v>
      </c>
      <c r="D25" s="20" t="s">
        <v>35</v>
      </c>
      <c r="E25" s="20" t="s">
        <v>35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>
        <v>3.12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>
        <v>0.59</v>
      </c>
      <c r="U25" s="20" t="s">
        <v>35</v>
      </c>
      <c r="V25" s="20" t="s">
        <v>35</v>
      </c>
      <c r="W25" s="20" t="s">
        <v>35</v>
      </c>
      <c r="X25" s="27" t="s">
        <v>35</v>
      </c>
      <c r="Y25" s="20" t="s">
        <v>35</v>
      </c>
    </row>
    <row r="26" spans="1:25" ht="15.75" customHeight="1" x14ac:dyDescent="0.25">
      <c r="A26" s="43" t="s">
        <v>51</v>
      </c>
      <c r="B26" s="16" t="s">
        <v>35</v>
      </c>
      <c r="C26" s="20" t="s">
        <v>35</v>
      </c>
      <c r="D26" s="20" t="s">
        <v>35</v>
      </c>
      <c r="E26" s="20" t="s">
        <v>35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 t="s">
        <v>35</v>
      </c>
      <c r="U26" s="20" t="s">
        <v>35</v>
      </c>
      <c r="V26" s="20" t="s">
        <v>35</v>
      </c>
      <c r="W26" s="20" t="s">
        <v>35</v>
      </c>
      <c r="X26" s="27" t="s">
        <v>35</v>
      </c>
      <c r="Y26" s="20" t="s">
        <v>35</v>
      </c>
    </row>
    <row r="27" spans="1:25" ht="15.75" customHeight="1" x14ac:dyDescent="0.25">
      <c r="A27" s="43" t="s">
        <v>52</v>
      </c>
      <c r="B27" s="16" t="s">
        <v>70</v>
      </c>
      <c r="C27" s="20">
        <v>0.25</v>
      </c>
      <c r="D27" s="20" t="s">
        <v>35</v>
      </c>
      <c r="E27" s="20">
        <v>0.25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>
        <v>3.77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20" t="s">
        <v>35</v>
      </c>
      <c r="X27" s="27" t="s">
        <v>35</v>
      </c>
      <c r="Y27" s="20" t="s">
        <v>35</v>
      </c>
    </row>
    <row r="28" spans="1:25" s="1" customFormat="1" ht="15" customHeight="1" x14ac:dyDescent="0.25">
      <c r="A28" s="43" t="s">
        <v>14</v>
      </c>
      <c r="B28" s="16">
        <v>2.68</v>
      </c>
      <c r="C28" s="20"/>
      <c r="D28" s="20">
        <v>2.42</v>
      </c>
      <c r="E28" s="20"/>
      <c r="F28" s="20">
        <v>3.07</v>
      </c>
      <c r="G28" s="20">
        <v>2.2999999999999998</v>
      </c>
      <c r="H28" s="22">
        <v>3.44</v>
      </c>
      <c r="I28" s="20"/>
      <c r="J28" s="20">
        <v>0.85</v>
      </c>
      <c r="K28" s="20"/>
      <c r="L28" s="20">
        <v>0.69</v>
      </c>
      <c r="M28" s="20"/>
      <c r="N28" s="20">
        <v>0.71</v>
      </c>
      <c r="O28" s="22"/>
      <c r="P28" s="20">
        <v>0.46</v>
      </c>
      <c r="Q28" s="20">
        <v>0.63</v>
      </c>
      <c r="R28" s="20"/>
      <c r="S28" s="20">
        <v>1.1599999999999999</v>
      </c>
      <c r="T28" s="20">
        <v>0.46</v>
      </c>
      <c r="U28" s="20">
        <v>3.23</v>
      </c>
      <c r="V28" s="20">
        <v>1.34</v>
      </c>
      <c r="W28" s="20">
        <v>0.78</v>
      </c>
      <c r="X28" s="20">
        <v>2.16</v>
      </c>
      <c r="Y28" s="20">
        <v>3.55</v>
      </c>
    </row>
    <row r="29" spans="1:25" s="1" customFormat="1" ht="15" customHeight="1" x14ac:dyDescent="0.25">
      <c r="A29" s="43" t="s">
        <v>15</v>
      </c>
      <c r="B29" s="37" t="s">
        <v>71</v>
      </c>
      <c r="C29" s="18"/>
      <c r="D29" s="17" t="s">
        <v>71</v>
      </c>
      <c r="E29" s="29"/>
      <c r="F29" s="29" t="s">
        <v>23</v>
      </c>
      <c r="G29" s="29"/>
      <c r="H29" s="29" t="s">
        <v>23</v>
      </c>
      <c r="I29" s="29"/>
      <c r="J29" s="29" t="s">
        <v>24</v>
      </c>
      <c r="K29" s="18"/>
      <c r="L29" s="18" t="s">
        <v>59</v>
      </c>
      <c r="M29" s="18"/>
      <c r="N29" s="18" t="s">
        <v>26</v>
      </c>
      <c r="O29" s="29"/>
      <c r="P29" s="18" t="s">
        <v>36</v>
      </c>
      <c r="Q29" s="18" t="s">
        <v>73</v>
      </c>
      <c r="R29" s="29"/>
      <c r="S29" s="29" t="s">
        <v>24</v>
      </c>
      <c r="T29" s="29" t="s">
        <v>23</v>
      </c>
      <c r="U29" s="29" t="s">
        <v>24</v>
      </c>
      <c r="V29" s="29" t="s">
        <v>23</v>
      </c>
      <c r="W29" s="18" t="s">
        <v>64</v>
      </c>
      <c r="X29" s="29" t="s">
        <v>23</v>
      </c>
      <c r="Y29" s="18" t="s">
        <v>75</v>
      </c>
    </row>
    <row r="30" spans="1:25" s="1" customFormat="1" ht="15" customHeight="1" x14ac:dyDescent="0.25">
      <c r="A30" s="43" t="s">
        <v>15</v>
      </c>
      <c r="B30" s="38" t="s">
        <v>24</v>
      </c>
      <c r="C30" s="18"/>
      <c r="D30" s="29" t="s">
        <v>24</v>
      </c>
      <c r="E30" s="29"/>
      <c r="F30" s="29" t="s">
        <v>24</v>
      </c>
      <c r="G30" s="29"/>
      <c r="H30" s="29" t="s">
        <v>24</v>
      </c>
      <c r="I30" s="29"/>
      <c r="J30" s="29" t="s">
        <v>23</v>
      </c>
      <c r="K30" s="29"/>
      <c r="L30" s="29" t="s">
        <v>24</v>
      </c>
      <c r="M30" s="29"/>
      <c r="N30" s="18" t="s">
        <v>25</v>
      </c>
      <c r="O30" s="29"/>
      <c r="P30" s="29" t="s">
        <v>24</v>
      </c>
      <c r="Q30" s="29" t="s">
        <v>24</v>
      </c>
      <c r="R30" s="18"/>
      <c r="S30" s="18" t="s">
        <v>26</v>
      </c>
      <c r="T30" s="18" t="s">
        <v>33</v>
      </c>
      <c r="U30" s="18" t="s">
        <v>74</v>
      </c>
      <c r="V30" s="18" t="s">
        <v>66</v>
      </c>
      <c r="W30" s="29" t="s">
        <v>24</v>
      </c>
      <c r="X30" s="29" t="s">
        <v>24</v>
      </c>
      <c r="Y30" s="29" t="s">
        <v>24</v>
      </c>
    </row>
    <row r="31" spans="1:25" s="1" customFormat="1" ht="19.5" customHeight="1" x14ac:dyDescent="0.25">
      <c r="A31" s="43" t="s">
        <v>15</v>
      </c>
      <c r="B31" s="38" t="s">
        <v>23</v>
      </c>
      <c r="C31" s="29"/>
      <c r="D31" s="29" t="s">
        <v>23</v>
      </c>
      <c r="E31" s="29"/>
      <c r="F31" s="18" t="s">
        <v>26</v>
      </c>
      <c r="G31" s="20"/>
      <c r="H31" s="18" t="s">
        <v>26</v>
      </c>
      <c r="I31" s="20"/>
      <c r="J31" s="17" t="s">
        <v>64</v>
      </c>
      <c r="K31" s="18"/>
      <c r="L31" s="18" t="s">
        <v>26</v>
      </c>
      <c r="M31" s="18"/>
      <c r="N31" s="29" t="s">
        <v>23</v>
      </c>
      <c r="O31" s="29"/>
      <c r="P31" s="18" t="s">
        <v>63</v>
      </c>
      <c r="Q31" s="29" t="s">
        <v>23</v>
      </c>
      <c r="R31" s="18"/>
      <c r="S31" s="18"/>
      <c r="T31" s="29" t="s">
        <v>24</v>
      </c>
      <c r="U31" s="18" t="s">
        <v>33</v>
      </c>
      <c r="V31" s="18" t="s">
        <v>33</v>
      </c>
      <c r="W31" s="29" t="s">
        <v>23</v>
      </c>
      <c r="X31" s="18" t="s">
        <v>66</v>
      </c>
      <c r="Y31" s="18" t="s">
        <v>74</v>
      </c>
    </row>
    <row r="32" spans="1:25" ht="16.5" customHeight="1" x14ac:dyDescent="0.25">
      <c r="A32" s="43" t="s">
        <v>15</v>
      </c>
      <c r="B32" s="19" t="s">
        <v>26</v>
      </c>
      <c r="C32" s="18"/>
      <c r="D32" s="18" t="s">
        <v>36</v>
      </c>
      <c r="E32" s="29"/>
      <c r="F32" s="18"/>
      <c r="G32" s="18"/>
      <c r="H32" s="18" t="s">
        <v>72</v>
      </c>
      <c r="I32" s="29"/>
      <c r="J32" s="18"/>
      <c r="K32" s="18"/>
      <c r="L32" s="18"/>
      <c r="M32" s="18"/>
      <c r="N32" s="18"/>
      <c r="O32" s="30"/>
      <c r="P32" s="29"/>
      <c r="Q32" s="18" t="s">
        <v>63</v>
      </c>
      <c r="R32" s="29"/>
      <c r="S32" s="29"/>
      <c r="T32" s="18" t="s">
        <v>25</v>
      </c>
      <c r="U32" s="29" t="s">
        <v>23</v>
      </c>
      <c r="V32" s="29" t="s">
        <v>34</v>
      </c>
      <c r="W32" s="18" t="s">
        <v>26</v>
      </c>
      <c r="X32" s="18" t="s">
        <v>59</v>
      </c>
      <c r="Y32" s="18" t="s">
        <v>64</v>
      </c>
    </row>
    <row r="33" spans="1:61" ht="18" x14ac:dyDescent="0.25">
      <c r="A33" s="43" t="s">
        <v>28</v>
      </c>
      <c r="B33" s="16">
        <v>0</v>
      </c>
      <c r="C33" s="20">
        <v>0</v>
      </c>
      <c r="D33" s="20">
        <v>1</v>
      </c>
      <c r="E33" s="20">
        <v>0</v>
      </c>
      <c r="F33" s="20">
        <v>0</v>
      </c>
      <c r="G33" s="29">
        <v>2</v>
      </c>
      <c r="H33" s="20">
        <v>3</v>
      </c>
      <c r="I33" s="20">
        <v>0</v>
      </c>
      <c r="J33" s="20">
        <v>0</v>
      </c>
      <c r="K33" s="20">
        <v>0</v>
      </c>
      <c r="L33" s="20">
        <v>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4">
        <v>1</v>
      </c>
      <c r="S33" s="20">
        <v>1</v>
      </c>
      <c r="T33" s="20">
        <v>0</v>
      </c>
      <c r="U33" s="20">
        <v>0</v>
      </c>
      <c r="V33" s="20"/>
      <c r="W33" s="20">
        <v>0</v>
      </c>
      <c r="X33" s="20">
        <v>0</v>
      </c>
      <c r="Y33" s="20"/>
    </row>
    <row r="34" spans="1:61" ht="18" x14ac:dyDescent="0.25">
      <c r="A34" s="43" t="s">
        <v>19</v>
      </c>
      <c r="B34" s="16">
        <v>0</v>
      </c>
      <c r="C34" s="20">
        <v>0</v>
      </c>
      <c r="D34" s="20">
        <v>0</v>
      </c>
      <c r="E34" s="20">
        <v>3</v>
      </c>
      <c r="F34" s="20">
        <v>0</v>
      </c>
      <c r="G34" s="20">
        <v>10</v>
      </c>
      <c r="H34" s="20">
        <v>1</v>
      </c>
      <c r="I34" s="20">
        <v>3</v>
      </c>
      <c r="J34" s="20">
        <v>0</v>
      </c>
      <c r="K34" s="20">
        <v>1</v>
      </c>
      <c r="L34" s="20">
        <v>18</v>
      </c>
      <c r="M34" s="20">
        <v>5</v>
      </c>
      <c r="N34" s="20">
        <v>0</v>
      </c>
      <c r="O34" s="20">
        <v>1</v>
      </c>
      <c r="P34" s="20">
        <v>13</v>
      </c>
      <c r="Q34" s="20">
        <v>0</v>
      </c>
      <c r="R34" s="20">
        <v>1</v>
      </c>
      <c r="S34" s="20">
        <v>0</v>
      </c>
      <c r="T34" s="20">
        <v>0</v>
      </c>
      <c r="U34" s="20">
        <v>1</v>
      </c>
      <c r="V34" s="20"/>
      <c r="W34" s="20">
        <v>5</v>
      </c>
      <c r="X34" s="20">
        <v>0</v>
      </c>
      <c r="Y34" s="20"/>
    </row>
    <row r="35" spans="1:61" ht="18" x14ac:dyDescent="0.25">
      <c r="A35" s="43" t="s">
        <v>20</v>
      </c>
      <c r="B35" s="16">
        <v>0</v>
      </c>
      <c r="C35" s="20">
        <v>0</v>
      </c>
      <c r="D35" s="20">
        <v>0</v>
      </c>
      <c r="E35" s="20">
        <v>3</v>
      </c>
      <c r="F35" s="20">
        <v>0</v>
      </c>
      <c r="G35" s="20">
        <v>103</v>
      </c>
      <c r="H35" s="20">
        <v>21</v>
      </c>
      <c r="I35" s="20">
        <v>3</v>
      </c>
      <c r="J35" s="20">
        <v>0</v>
      </c>
      <c r="K35" s="20">
        <v>0</v>
      </c>
      <c r="L35" s="20">
        <v>48</v>
      </c>
      <c r="M35" s="20">
        <v>14</v>
      </c>
      <c r="N35" s="20">
        <v>2</v>
      </c>
      <c r="O35" s="20">
        <v>0</v>
      </c>
      <c r="P35" s="20">
        <v>4</v>
      </c>
      <c r="Q35" s="20">
        <v>0</v>
      </c>
      <c r="R35" s="20">
        <v>3</v>
      </c>
      <c r="S35" s="20">
        <v>1</v>
      </c>
      <c r="T35" s="20">
        <v>1</v>
      </c>
      <c r="U35" s="20">
        <v>34</v>
      </c>
      <c r="V35" s="20"/>
      <c r="W35" s="20">
        <v>2</v>
      </c>
      <c r="X35" s="20">
        <v>0</v>
      </c>
      <c r="Y35" s="20"/>
    </row>
    <row r="36" spans="1:61" ht="18" x14ac:dyDescent="0.25">
      <c r="A36" s="43" t="s">
        <v>16</v>
      </c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 t="s">
        <v>76</v>
      </c>
    </row>
    <row r="37" spans="1:61" s="9" customFormat="1" ht="18" x14ac:dyDescent="0.25">
      <c r="A37" s="43" t="s">
        <v>18</v>
      </c>
      <c r="B37" s="15"/>
      <c r="C37" s="22">
        <v>8.5399999999999991</v>
      </c>
      <c r="D37" s="31"/>
      <c r="E37" s="20" t="s">
        <v>69</v>
      </c>
      <c r="F37" s="31"/>
      <c r="G37" s="31">
        <v>2.2200000000000002</v>
      </c>
      <c r="H37" s="31"/>
      <c r="I37" s="22">
        <v>2.4900000000000002</v>
      </c>
      <c r="J37" s="22"/>
      <c r="K37" s="22" t="s">
        <v>61</v>
      </c>
      <c r="L37" s="22"/>
      <c r="M37" s="22">
        <v>1.54</v>
      </c>
      <c r="N37" s="22"/>
      <c r="O37" s="20" t="s">
        <v>65</v>
      </c>
      <c r="P37" s="22"/>
      <c r="Q37" s="22"/>
      <c r="R37" s="22"/>
      <c r="S37" s="22"/>
      <c r="T37" s="22"/>
      <c r="U37" s="20">
        <v>1.06</v>
      </c>
      <c r="V37" s="22"/>
      <c r="W37" s="22"/>
      <c r="X37" s="20"/>
      <c r="Y37" s="22"/>
    </row>
    <row r="38" spans="1:61" ht="18" x14ac:dyDescent="0.25">
      <c r="A38" s="43" t="s">
        <v>17</v>
      </c>
      <c r="B38" s="50" t="s">
        <v>21</v>
      </c>
      <c r="C38" s="47"/>
      <c r="D38" s="47" t="s">
        <v>21</v>
      </c>
      <c r="E38" s="47"/>
      <c r="F38" s="47" t="s">
        <v>58</v>
      </c>
      <c r="G38" s="47"/>
      <c r="H38" s="47" t="s">
        <v>21</v>
      </c>
      <c r="I38" s="47"/>
      <c r="J38" s="47" t="s">
        <v>30</v>
      </c>
      <c r="K38" s="47"/>
      <c r="L38" s="47" t="s">
        <v>21</v>
      </c>
      <c r="M38" s="47"/>
      <c r="N38" s="47" t="s">
        <v>21</v>
      </c>
      <c r="O38" s="47"/>
      <c r="P38" s="20"/>
      <c r="Q38" s="20"/>
      <c r="R38" s="20" t="s">
        <v>58</v>
      </c>
      <c r="S38" s="20"/>
      <c r="T38" s="20"/>
      <c r="U38" s="20" t="s">
        <v>58</v>
      </c>
      <c r="V38" s="20"/>
      <c r="W38" s="20"/>
      <c r="X38" s="20"/>
      <c r="Y38" s="20"/>
    </row>
    <row r="39" spans="1:61" ht="18" x14ac:dyDescent="0.25">
      <c r="A39" s="43" t="s">
        <v>17</v>
      </c>
      <c r="B39" s="50" t="s">
        <v>30</v>
      </c>
      <c r="C39" s="47"/>
      <c r="D39" s="47" t="s">
        <v>58</v>
      </c>
      <c r="E39" s="47"/>
      <c r="F39" s="47" t="s">
        <v>21</v>
      </c>
      <c r="G39" s="47"/>
      <c r="H39" s="47" t="s">
        <v>58</v>
      </c>
      <c r="I39" s="47"/>
      <c r="J39" s="47" t="s">
        <v>58</v>
      </c>
      <c r="K39" s="47"/>
      <c r="L39" s="47" t="s">
        <v>58</v>
      </c>
      <c r="M39" s="47"/>
      <c r="N39" s="47" t="s">
        <v>58</v>
      </c>
      <c r="O39" s="47"/>
      <c r="P39" s="20"/>
      <c r="Q39" s="20"/>
      <c r="R39" s="20" t="s">
        <v>21</v>
      </c>
      <c r="S39" s="20"/>
      <c r="T39" s="20"/>
      <c r="U39" s="20" t="s">
        <v>30</v>
      </c>
      <c r="V39" s="20"/>
      <c r="W39" s="20"/>
      <c r="X39" s="20"/>
      <c r="Y39" s="20"/>
    </row>
    <row r="40" spans="1:61" s="7" customFormat="1" ht="18.75" thickBot="1" x14ac:dyDescent="0.3">
      <c r="A40" s="43" t="s">
        <v>17</v>
      </c>
      <c r="B40" s="50" t="s">
        <v>62</v>
      </c>
      <c r="C40" s="47"/>
      <c r="D40" s="47" t="s">
        <v>62</v>
      </c>
      <c r="E40" s="47"/>
      <c r="F40" s="47"/>
      <c r="G40" s="47"/>
      <c r="H40" s="47" t="s">
        <v>62</v>
      </c>
      <c r="I40" s="47"/>
      <c r="J40" s="47"/>
      <c r="K40" s="47"/>
      <c r="L40" s="47" t="s">
        <v>62</v>
      </c>
      <c r="M40" s="47"/>
      <c r="N40" s="47" t="s">
        <v>62</v>
      </c>
      <c r="O40" s="47"/>
      <c r="P40" s="20"/>
      <c r="Q40" s="20"/>
      <c r="R40" s="20" t="s">
        <v>30</v>
      </c>
      <c r="S40" s="20"/>
      <c r="T40" s="20"/>
      <c r="U40" s="20"/>
      <c r="V40" s="20"/>
      <c r="W40" s="20"/>
      <c r="X40" s="20"/>
      <c r="Y40" s="2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8.75" thickBot="1" x14ac:dyDescent="0.3">
      <c r="A41" s="46" t="s">
        <v>17</v>
      </c>
      <c r="B41" s="50"/>
      <c r="C41" s="52"/>
      <c r="D41" s="47"/>
      <c r="E41" s="47"/>
      <c r="F41" s="47"/>
      <c r="G41" s="47"/>
      <c r="H41" s="47"/>
      <c r="I41" s="47"/>
      <c r="J41" s="47"/>
      <c r="K41" s="47"/>
      <c r="L41" s="47" t="s">
        <v>30</v>
      </c>
      <c r="M41" s="47"/>
      <c r="N41" s="47"/>
      <c r="O41" s="47"/>
      <c r="P41" s="20"/>
      <c r="Q41" s="20"/>
      <c r="R41" s="20"/>
      <c r="S41" s="20"/>
      <c r="T41" s="20"/>
      <c r="U41" s="33"/>
      <c r="V41" s="20"/>
      <c r="W41" s="20"/>
      <c r="X41" s="20"/>
      <c r="Y41" s="32"/>
    </row>
    <row r="42" spans="1:61" ht="15" x14ac:dyDescent="0.2">
      <c r="B42" s="3"/>
      <c r="C42" s="3"/>
      <c r="L42" s="53"/>
      <c r="M42" s="53"/>
      <c r="R42" s="11"/>
      <c r="X42" s="11"/>
    </row>
    <row r="43" spans="1:61" x14ac:dyDescent="0.2">
      <c r="B43" s="3"/>
      <c r="C43" s="3"/>
      <c r="X43" s="3"/>
    </row>
    <row r="44" spans="1:61" x14ac:dyDescent="0.2">
      <c r="B44" s="3"/>
      <c r="C44" s="3"/>
      <c r="X44" s="3"/>
    </row>
    <row r="45" spans="1:61" x14ac:dyDescent="0.2">
      <c r="B45" s="3"/>
      <c r="C45" s="3"/>
      <c r="X45" s="3"/>
    </row>
    <row r="46" spans="1:61" x14ac:dyDescent="0.2">
      <c r="B46" s="3"/>
      <c r="C46" s="3"/>
      <c r="X46" s="3"/>
    </row>
    <row r="47" spans="1:61" x14ac:dyDescent="0.2">
      <c r="B47" s="3"/>
      <c r="C47" s="3"/>
      <c r="X47" s="3"/>
    </row>
    <row r="48" spans="1:61" x14ac:dyDescent="0.2">
      <c r="B48" s="3"/>
      <c r="C48" s="3"/>
      <c r="X48" s="3"/>
    </row>
    <row r="49" spans="2:24" x14ac:dyDescent="0.2">
      <c r="B49" s="3"/>
      <c r="C49" s="3"/>
      <c r="X49" s="3"/>
    </row>
    <row r="50" spans="2:24" x14ac:dyDescent="0.2">
      <c r="B50" s="3"/>
      <c r="C50" s="3"/>
      <c r="X50" s="3"/>
    </row>
    <row r="51" spans="2:24" x14ac:dyDescent="0.2">
      <c r="B51" s="3"/>
      <c r="C51" s="3"/>
      <c r="X51" s="3"/>
    </row>
    <row r="52" spans="2:24" x14ac:dyDescent="0.2">
      <c r="B52" s="3"/>
      <c r="C52" s="3"/>
      <c r="X52" s="3"/>
    </row>
    <row r="53" spans="2:24" x14ac:dyDescent="0.2">
      <c r="B53" s="3"/>
      <c r="C53" s="3"/>
      <c r="X53" s="3"/>
    </row>
    <row r="54" spans="2:24" x14ac:dyDescent="0.2">
      <c r="B54" s="3"/>
      <c r="C54" s="3"/>
      <c r="X54" s="3"/>
    </row>
    <row r="55" spans="2:24" x14ac:dyDescent="0.2">
      <c r="B55" s="3"/>
      <c r="C55" s="3"/>
      <c r="X55" s="3"/>
    </row>
    <row r="56" spans="2:24" x14ac:dyDescent="0.2">
      <c r="B56" s="3"/>
      <c r="C56" s="3"/>
      <c r="X56" s="3"/>
    </row>
    <row r="57" spans="2:24" x14ac:dyDescent="0.2">
      <c r="B57" s="3"/>
      <c r="C57" s="3"/>
      <c r="X57" s="3"/>
    </row>
    <row r="58" spans="2:24" x14ac:dyDescent="0.2">
      <c r="B58" s="3"/>
      <c r="C58" s="3"/>
      <c r="X58" s="3"/>
    </row>
    <row r="59" spans="2:24" x14ac:dyDescent="0.2">
      <c r="B59" s="3"/>
      <c r="C59" s="3"/>
      <c r="X59" s="3"/>
    </row>
    <row r="60" spans="2:24" x14ac:dyDescent="0.2">
      <c r="B60" s="3"/>
      <c r="C60" s="3"/>
      <c r="X60" s="3"/>
    </row>
    <row r="61" spans="2:24" x14ac:dyDescent="0.2">
      <c r="B61" s="3"/>
      <c r="C61" s="3"/>
      <c r="X61" s="3"/>
    </row>
    <row r="62" spans="2:24" x14ac:dyDescent="0.2">
      <c r="B62" s="3"/>
      <c r="C62" s="3"/>
      <c r="X62" s="3"/>
    </row>
    <row r="63" spans="2:24" x14ac:dyDescent="0.2">
      <c r="B63" s="3"/>
      <c r="C63" s="3"/>
      <c r="X63" s="3"/>
    </row>
    <row r="64" spans="2:24" x14ac:dyDescent="0.2">
      <c r="B64" s="3"/>
      <c r="C64" s="3"/>
      <c r="X64" s="3"/>
    </row>
    <row r="65" spans="2:24" x14ac:dyDescent="0.2">
      <c r="B65" s="3"/>
      <c r="C65" s="3"/>
      <c r="X65" s="3"/>
    </row>
    <row r="66" spans="2:24" x14ac:dyDescent="0.2">
      <c r="B66" s="3"/>
      <c r="C66" s="3"/>
      <c r="X66" s="3"/>
    </row>
    <row r="67" spans="2:24" x14ac:dyDescent="0.2">
      <c r="B67" s="3"/>
      <c r="C67" s="3"/>
    </row>
    <row r="68" spans="2:24" x14ac:dyDescent="0.2">
      <c r="B68" s="3"/>
      <c r="C68" s="3"/>
    </row>
    <row r="69" spans="2:24" x14ac:dyDescent="0.2">
      <c r="B69" s="3"/>
      <c r="C69" s="3"/>
    </row>
    <row r="70" spans="2:24" x14ac:dyDescent="0.2">
      <c r="B70" s="3"/>
      <c r="C70" s="3"/>
    </row>
    <row r="71" spans="2:24" x14ac:dyDescent="0.2">
      <c r="B71" s="3"/>
      <c r="C71" s="3"/>
    </row>
    <row r="72" spans="2:24" x14ac:dyDescent="0.2">
      <c r="B72" s="3"/>
      <c r="C72" s="3"/>
    </row>
    <row r="73" spans="2:24" x14ac:dyDescent="0.2">
      <c r="B73" s="3"/>
      <c r="C73" s="3"/>
    </row>
    <row r="74" spans="2:24" x14ac:dyDescent="0.2">
      <c r="B74" s="3"/>
      <c r="C74" s="3"/>
    </row>
    <row r="75" spans="2:24" x14ac:dyDescent="0.2">
      <c r="B75" s="3"/>
      <c r="C75" s="3"/>
    </row>
    <row r="76" spans="2:24" x14ac:dyDescent="0.2">
      <c r="B76" s="3"/>
      <c r="C76" s="3"/>
    </row>
    <row r="77" spans="2:24" x14ac:dyDescent="0.2">
      <c r="B77" s="3"/>
      <c r="C77" s="3"/>
    </row>
    <row r="78" spans="2:24" x14ac:dyDescent="0.2">
      <c r="B78" s="3"/>
      <c r="C78" s="3"/>
    </row>
    <row r="79" spans="2:24" x14ac:dyDescent="0.2">
      <c r="B79" s="3"/>
      <c r="C79" s="3"/>
    </row>
    <row r="80" spans="2:24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</sheetData>
  <mergeCells count="37">
    <mergeCell ref="L42:M42"/>
    <mergeCell ref="N41:O41"/>
    <mergeCell ref="N40:O40"/>
    <mergeCell ref="N39:O39"/>
    <mergeCell ref="H41:I41"/>
    <mergeCell ref="D41:E41"/>
    <mergeCell ref="J41:K41"/>
    <mergeCell ref="H38:I38"/>
    <mergeCell ref="L39:M39"/>
    <mergeCell ref="J39:K39"/>
    <mergeCell ref="H40:I40"/>
    <mergeCell ref="J40:K40"/>
    <mergeCell ref="L40:M40"/>
    <mergeCell ref="H39:I39"/>
    <mergeCell ref="L41:M41"/>
    <mergeCell ref="B41:C41"/>
    <mergeCell ref="B39:C39"/>
    <mergeCell ref="B38:C38"/>
    <mergeCell ref="D39:E39"/>
    <mergeCell ref="F41:G41"/>
    <mergeCell ref="D38:E38"/>
    <mergeCell ref="F39:G39"/>
    <mergeCell ref="D40:E40"/>
    <mergeCell ref="F40:G40"/>
    <mergeCell ref="Q1:R1"/>
    <mergeCell ref="N38:O38"/>
    <mergeCell ref="B40:C40"/>
    <mergeCell ref="B1:C1"/>
    <mergeCell ref="D1:E1"/>
    <mergeCell ref="F1:G1"/>
    <mergeCell ref="F38:G38"/>
    <mergeCell ref="J38:K38"/>
    <mergeCell ref="L38:M38"/>
    <mergeCell ref="H1:I1"/>
    <mergeCell ref="N1:O1"/>
    <mergeCell ref="L1:M1"/>
    <mergeCell ref="J1:K1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שטפונות יוני2023</vt:lpstr>
    </vt:vector>
  </TitlesOfParts>
  <Company>Ecostream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2023-07-27T10:30:02Z</dcterms:modified>
</cp:coreProperties>
</file>