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idi\Gidi\GOLAN\גולן 2020\שטפונות 2020\"/>
    </mc:Choice>
  </mc:AlternateContent>
  <bookViews>
    <workbookView xWindow="-120" yWindow="-120" windowWidth="29040" windowHeight="15840" tabRatio="577"/>
  </bookViews>
  <sheets>
    <sheet name="יוני 2020" sheetId="1" r:id="rId1"/>
    <sheet name="Sheet2" sheetId="2" r:id="rId2"/>
    <sheet name="Sheet3" sheetId="3" r:id="rId3"/>
  </sheets>
  <definedNames>
    <definedName name="OLE_LINK2" localSheetId="0">'יוני 2020'!$AN$33</definedName>
  </definedNames>
  <calcPr calcId="152511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3" i="1" l="1"/>
  <c r="Z26" i="1"/>
  <c r="X26" i="1"/>
  <c r="V26" i="1"/>
  <c r="T26" i="1"/>
  <c r="R26" i="1"/>
  <c r="P26" i="1"/>
  <c r="N26" i="1"/>
  <c r="L26" i="1"/>
  <c r="J26" i="1"/>
  <c r="H26" i="1"/>
  <c r="F26" i="1"/>
  <c r="D26" i="1"/>
  <c r="B26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</calcChain>
</file>

<file path=xl/sharedStrings.xml><?xml version="1.0" encoding="utf-8"?>
<sst xmlns="http://schemas.openxmlformats.org/spreadsheetml/2006/main" count="318" uniqueCount="101">
  <si>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</si>
  <si>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</si>
  <si>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</si>
  <si>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</si>
  <si>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</si>
  <si>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</si>
  <si>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</si>
  <si>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</si>
  <si>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</si>
  <si>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</si>
  <si>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</si>
  <si>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מספר</t>
  </si>
  <si>
    <t>פני מים</t>
  </si>
  <si>
    <t>יציאה</t>
  </si>
  <si>
    <t>עומק</t>
  </si>
  <si>
    <t>טמפרטורה</t>
  </si>
  <si>
    <t>חמצן</t>
  </si>
  <si>
    <t>pH</t>
  </si>
  <si>
    <t>מוליכות חשמלית</t>
  </si>
  <si>
    <t>פוט' רדוקס</t>
  </si>
  <si>
    <t>עכירות</t>
  </si>
  <si>
    <t>מוצקים מרחפים</t>
  </si>
  <si>
    <t>SAR</t>
  </si>
  <si>
    <t>חנקה (N:NO3)</t>
  </si>
  <si>
    <t>אמון  (N:NH3)</t>
  </si>
  <si>
    <t>מגנזיום</t>
  </si>
  <si>
    <t>כלורופיל</t>
  </si>
  <si>
    <t>אצות</t>
  </si>
  <si>
    <t>נוספים</t>
  </si>
  <si>
    <t>גורמי סתימה</t>
  </si>
  <si>
    <t>זמן מכ"ס</t>
  </si>
  <si>
    <t>כלור מ"ג</t>
  </si>
  <si>
    <t>זרחן (PO4)מ"ג/ל</t>
  </si>
  <si>
    <t>ברזל מג/ל</t>
  </si>
  <si>
    <t>מנגן מג/ל</t>
  </si>
  <si>
    <t>סידן</t>
  </si>
  <si>
    <t>מגנזיום  מג"ל</t>
  </si>
  <si>
    <t>סידן מג"ל</t>
  </si>
  <si>
    <t>סידן + מגנזיום</t>
  </si>
  <si>
    <t>קשיות מג"ל</t>
  </si>
  <si>
    <t>נתרן מאק"ל</t>
  </si>
  <si>
    <t>קופפודה בליטר</t>
  </si>
  <si>
    <t>רוטיפרה  בליטר</t>
  </si>
  <si>
    <t>נאופלי</t>
  </si>
  <si>
    <t>חנקן קלדהל מ"ג\ל</t>
  </si>
  <si>
    <t>בורון מסיס</t>
  </si>
  <si>
    <t>אשלגן כללי</t>
  </si>
  <si>
    <t>;</t>
  </si>
  <si>
    <t>אבץ מג/ל</t>
  </si>
  <si>
    <t>קלדוצרה בליטר</t>
  </si>
  <si>
    <t>TSS</t>
  </si>
  <si>
    <t>קופפודה</t>
  </si>
  <si>
    <t>קלדוצרה</t>
  </si>
  <si>
    <t>&lt;0.5</t>
  </si>
  <si>
    <t>Navicula</t>
  </si>
  <si>
    <t>Chlorella</t>
  </si>
  <si>
    <t>Ankistrodesmus</t>
  </si>
  <si>
    <t>Melozira</t>
  </si>
  <si>
    <t>Pediastrum</t>
  </si>
  <si>
    <t>Scenedesmus</t>
  </si>
  <si>
    <t>צינור ראשי 50"</t>
  </si>
  <si>
    <t>רוטיפרה בליטר</t>
  </si>
  <si>
    <t>קןפפודה</t>
  </si>
  <si>
    <t>קונטרה</t>
  </si>
  <si>
    <t>.</t>
  </si>
  <si>
    <t>שרידי ז.פ.</t>
  </si>
  <si>
    <t>Microcystis</t>
  </si>
  <si>
    <t>פרוטוזואה מושבתית</t>
  </si>
  <si>
    <t>שרידי ז.פ</t>
  </si>
  <si>
    <t>Stephanodiscus</t>
  </si>
  <si>
    <t>נחל משושים</t>
  </si>
  <si>
    <t>בראון</t>
  </si>
  <si>
    <t>&gt;10</t>
  </si>
  <si>
    <t>פרוטוזואה מ.</t>
  </si>
  <si>
    <t>רפש בק.</t>
  </si>
  <si>
    <t>מעט רפש בק.</t>
  </si>
  <si>
    <t>Cyclotella</t>
  </si>
  <si>
    <t>מאגר נס</t>
  </si>
  <si>
    <t>מאגר צור</t>
  </si>
  <si>
    <t>מאגר אורטל</t>
  </si>
  <si>
    <t>מאגר מיצר</t>
  </si>
  <si>
    <t>מאגר דינור</t>
  </si>
  <si>
    <t>רפש בקטריאלי</t>
  </si>
  <si>
    <t>שרידי ז. פ.</t>
  </si>
  <si>
    <t>ביצי בריוזואה</t>
  </si>
  <si>
    <t>Anabena</t>
  </si>
  <si>
    <t>Palmella</t>
  </si>
  <si>
    <t>Planktospheria</t>
  </si>
  <si>
    <t>*חיידקי גפרית</t>
  </si>
  <si>
    <t>חוטית כחולה</t>
  </si>
  <si>
    <t>ספירולינה דקה</t>
  </si>
  <si>
    <t>Synechococcus</t>
  </si>
  <si>
    <t>Hyalothela</t>
  </si>
  <si>
    <t>Phacus</t>
  </si>
  <si>
    <t xml:space="preserve">שברי זואופלנקטון </t>
  </si>
  <si>
    <t>30.06.2020</t>
  </si>
  <si>
    <t>0.10.</t>
  </si>
  <si>
    <t>3.31.7</t>
  </si>
  <si>
    <t>N.D.</t>
  </si>
  <si>
    <t>&lt;0.25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</si>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</sst>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7" fillId="0" borderId="0" xfId="0" applyFont="1" applyFill="1"/>
    <xf numFmtId="0" fontId="0" fillId="0" borderId="55" xfId="0" applyFill="1" applyBorder="1"/>
    <xf numFmtId="0" fontId="0" fillId="0" borderId="0" xfId="0" applyFill="1"/>
    <xf numFmtId="0" fontId="0" fillId="0" borderId="18" xfId="0" applyFill="1" applyBorder="1"/>
    <xf numFmtId="0" fontId="7" fillId="0" borderId="18" xfId="0" applyFont="1" applyFill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7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59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2" fontId="4" fillId="0" borderId="6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64" xfId="0" applyNumberFormat="1" applyFont="1" applyFill="1" applyBorder="1" applyAlignment="1">
      <alignment horizontal="center"/>
    </xf>
    <xf numFmtId="2" fontId="4" fillId="0" borderId="58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" fillId="0" borderId="6" xfId="0" applyFont="1" applyFill="1" applyBorder="1"/>
    <xf numFmtId="0" fontId="9" fillId="0" borderId="68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top" wrapText="1" readingOrder="2"/>
    </xf>
    <xf numFmtId="0" fontId="2" fillId="0" borderId="25" xfId="0" applyFont="1" applyFill="1" applyBorder="1" applyAlignment="1">
      <alignment horizontal="center" vertical="top" wrapText="1" readingOrder="2"/>
    </xf>
    <xf numFmtId="0" fontId="2" fillId="0" borderId="6" xfId="0" applyFont="1" applyFill="1" applyBorder="1" applyAlignment="1">
      <alignment horizontal="center" vertical="top" wrapText="1" readingOrder="2"/>
    </xf>
    <xf numFmtId="0" fontId="9" fillId="0" borderId="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/>
    <xf numFmtId="0" fontId="9" fillId="0" borderId="4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 readingOrder="2"/>
    </xf>
    <xf numFmtId="0" fontId="9" fillId="0" borderId="5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top" wrapText="1" readingOrder="2"/>
    </xf>
    <xf numFmtId="0" fontId="9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 wrapText="1" readingOrder="2"/>
    </xf>
    <xf numFmtId="0" fontId="2" fillId="0" borderId="12" xfId="0" applyFont="1" applyFill="1" applyBorder="1" applyAlignment="1">
      <alignment horizontal="center" vertical="top" wrapText="1" readingOrder="2"/>
    </xf>
    <xf numFmtId="0" fontId="2" fillId="0" borderId="21" xfId="0" applyFont="1" applyFill="1" applyBorder="1" applyAlignment="1">
      <alignment horizontal="center" vertical="top" wrapText="1" readingOrder="2"/>
    </xf>
    <xf numFmtId="0" fontId="2" fillId="0" borderId="10" xfId="0" applyFont="1" applyFill="1" applyBorder="1"/>
    <xf numFmtId="0" fontId="2" fillId="0" borderId="27" xfId="0" applyFont="1" applyFill="1" applyBorder="1" applyAlignment="1">
      <alignment horizontal="center" vertical="top" wrapText="1" readingOrder="2"/>
    </xf>
    <xf numFmtId="0" fontId="2" fillId="0" borderId="37" xfId="0" applyFont="1" applyFill="1" applyBorder="1" applyAlignment="1">
      <alignment horizontal="center" vertical="top" wrapText="1" readingOrder="2"/>
    </xf>
    <xf numFmtId="0" fontId="9" fillId="0" borderId="5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readingOrder="2"/>
    </xf>
    <xf numFmtId="0" fontId="2" fillId="0" borderId="57" xfId="0" applyFont="1" applyFill="1" applyBorder="1" applyAlignment="1">
      <alignment horizontal="center" vertical="top" wrapText="1" readingOrder="2"/>
    </xf>
    <xf numFmtId="0" fontId="0" fillId="0" borderId="7" xfId="0" applyFill="1" applyBorder="1"/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readingOrder="2"/>
    </xf>
    <xf numFmtId="0" fontId="2" fillId="0" borderId="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 wrapText="1" readingOrder="2"/>
    </xf>
    <xf numFmtId="0" fontId="2" fillId="0" borderId="60" xfId="0" applyFont="1" applyFill="1" applyBorder="1" applyAlignment="1">
      <alignment horizontal="center" vertical="top" wrapText="1" readingOrder="2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top" wrapText="1" readingOrder="2"/>
    </xf>
    <xf numFmtId="0" fontId="2" fillId="0" borderId="63" xfId="0" applyFont="1" applyFill="1" applyBorder="1" applyAlignment="1">
      <alignment horizontal="center" vertical="top" wrapText="1" readingOrder="2"/>
    </xf>
    <xf numFmtId="0" fontId="2" fillId="0" borderId="59" xfId="0" applyFont="1" applyFill="1" applyBorder="1" applyAlignment="1">
      <alignment horizontal="center" vertical="top" wrapText="1" readingOrder="2"/>
    </xf>
    <xf numFmtId="0" fontId="2" fillId="0" borderId="56" xfId="0" applyFont="1" applyFill="1" applyBorder="1" applyAlignment="1">
      <alignment horizontal="center" vertical="top" wrapText="1" readingOrder="2"/>
    </xf>
    <xf numFmtId="0" fontId="10" fillId="0" borderId="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60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5" fontId="2" fillId="0" borderId="41" xfId="0" applyNumberFormat="1" applyFont="1" applyFill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0" borderId="47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2" fillId="0" borderId="59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165" fontId="2" fillId="0" borderId="55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 vertical="top" wrapText="1" readingOrder="2"/>
    </xf>
    <xf numFmtId="165" fontId="2" fillId="0" borderId="41" xfId="0" applyNumberFormat="1" applyFont="1" applyFill="1" applyBorder="1" applyAlignment="1">
      <alignment horizontal="center" vertical="top" wrapText="1" readingOrder="2"/>
    </xf>
    <xf numFmtId="0" fontId="5" fillId="0" borderId="59" xfId="0" applyFont="1" applyFill="1" applyBorder="1" applyAlignment="1">
      <alignment horizontal="center" vertical="top" wrapText="1" readingOrder="2"/>
    </xf>
    <xf numFmtId="0" fontId="0" fillId="0" borderId="50" xfId="0" applyFill="1" applyBorder="1"/>
    <xf numFmtId="165" fontId="10" fillId="0" borderId="7" xfId="0" applyNumberFormat="1" applyFont="1" applyFill="1" applyBorder="1" applyAlignment="1">
      <alignment horizontal="center"/>
    </xf>
    <xf numFmtId="165" fontId="2" fillId="0" borderId="38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54" xfId="0" applyNumberFormat="1" applyFont="1" applyFill="1" applyBorder="1" applyAlignment="1">
      <alignment horizontal="center"/>
    </xf>
    <xf numFmtId="165" fontId="2" fillId="0" borderId="57" xfId="0" applyNumberFormat="1" applyFont="1" applyFill="1" applyBorder="1" applyAlignment="1">
      <alignment horizontal="center"/>
    </xf>
    <xf numFmtId="165" fontId="0" fillId="0" borderId="0" xfId="0" applyNumberFormat="1" applyFill="1"/>
    <xf numFmtId="1" fontId="2" fillId="0" borderId="15" xfId="0" applyNumberFormat="1" applyFont="1" applyFill="1" applyBorder="1" applyAlignment="1">
      <alignment horizontal="center"/>
    </xf>
    <xf numFmtId="1" fontId="2" fillId="0" borderId="6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0" fillId="0" borderId="0" xfId="0" applyFill="1" applyAlignment="1"/>
    <xf numFmtId="2" fontId="10" fillId="0" borderId="8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5" fontId="4" fillId="0" borderId="44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0" xfId="0" applyNumberFormat="1" applyFill="1"/>
    <xf numFmtId="0" fontId="2" fillId="0" borderId="34" xfId="0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top" wrapText="1" readingOrder="2"/>
    </xf>
    <xf numFmtId="0" fontId="2" fillId="0" borderId="32" xfId="0" applyFont="1" applyFill="1" applyBorder="1" applyAlignment="1">
      <alignment horizontal="center" vertical="top" wrapText="1" readingOrder="2"/>
    </xf>
    <xf numFmtId="165" fontId="2" fillId="4" borderId="41" xfId="0" applyNumberFormat="1" applyFont="1" applyFill="1" applyBorder="1" applyAlignment="1">
      <alignment horizontal="center"/>
    </xf>
    <xf numFmtId="165" fontId="2" fillId="4" borderId="40" xfId="0" applyNumberFormat="1" applyFont="1" applyFill="1" applyBorder="1" applyAlignment="1">
      <alignment horizontal="center"/>
    </xf>
    <xf numFmtId="165" fontId="2" fillId="4" borderId="43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165" fontId="2" fillId="6" borderId="45" xfId="0" applyNumberFormat="1" applyFont="1" applyFill="1" applyBorder="1" applyAlignment="1">
      <alignment horizontal="center"/>
    </xf>
    <xf numFmtId="165" fontId="2" fillId="4" borderId="4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6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57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2" fillId="0" borderId="34" xfId="0" applyNumberFormat="1" applyFont="1" applyFill="1" applyBorder="1" applyAlignment="1">
      <alignment horizontal="center"/>
    </xf>
    <xf numFmtId="2" fontId="2" fillId="7" borderId="67" xfId="0" applyNumberFormat="1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2" fillId="0" borderId="7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1" fillId="3" borderId="68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top" wrapText="1" readingOrder="2"/>
    </xf>
    <xf numFmtId="0" fontId="9" fillId="3" borderId="4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 wrapText="1" readingOrder="2"/>
    </xf>
    <xf numFmtId="0" fontId="2" fillId="0" borderId="60" xfId="0" applyFont="1" applyFill="1" applyBorder="1" applyAlignment="1">
      <alignment horizontal="center" vertical="top" wrapText="1" readingOrder="2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7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52" xfId="0" applyFont="1" applyFill="1" applyBorder="1" applyAlignment="1">
      <alignment horizontal="center" vertical="top" wrapText="1" readingOrder="2"/>
    </xf>
    <xf numFmtId="0" fontId="2" fillId="0" borderId="58" xfId="0" applyFont="1" applyFill="1" applyBorder="1" applyAlignment="1">
      <alignment horizontal="center" vertical="top" wrapText="1" readingOrder="2"/>
    </xf>
    <xf numFmtId="0" fontId="2" fillId="0" borderId="51" xfId="0" applyFont="1" applyFill="1" applyBorder="1" applyAlignment="1">
      <alignment horizontal="center" vertical="top" wrapText="1" readingOrder="2"/>
    </xf>
    <xf numFmtId="0" fontId="2" fillId="0" borderId="63" xfId="0" applyFont="1" applyFill="1" applyBorder="1" applyAlignment="1">
      <alignment horizontal="center" vertical="top" wrapText="1" readingOrder="2"/>
    </xf>
    <xf numFmtId="0" fontId="2" fillId="0" borderId="45" xfId="0" applyFont="1" applyFill="1" applyBorder="1" applyAlignment="1">
      <alignment horizontal="center" vertical="top" wrapText="1" readingOrder="2"/>
    </xf>
    <xf numFmtId="0" fontId="2" fillId="0" borderId="59" xfId="0" applyFont="1" applyFill="1" applyBorder="1" applyAlignment="1">
      <alignment horizontal="center" vertical="top" wrapText="1" readingOrder="2"/>
    </xf>
    <xf numFmtId="165" fontId="0" fillId="0" borderId="0" xfId="0" applyNumberFormat="1" applyFill="1" applyBorder="1"/>
    <xf numFmtId="0" fontId="0" fillId="0" borderId="0" xfId="0" applyFill="1" applyBorder="1" applyAlignment="1"/>
    <xf numFmtId="2" fontId="0" fillId="0" borderId="0" xfId="0" applyNumberFormat="1" applyFill="1" applyBorder="1"/>
    <xf numFmtId="0" fontId="2" fillId="0" borderId="0" xfId="0" applyFont="1" applyFill="1" applyBorder="1"/>
    <xf numFmtId="0" fontId="2" fillId="0" borderId="1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47</xdr:row>
      <xdr:rowOff>152400</xdr:rowOff>
    </xdr:from>
    <xdr:to>
      <xdr:col>11</xdr:col>
      <xdr:colOff>1203960</xdr:colOff>
      <xdr:row>61</xdr:row>
      <xdr:rowOff>30480</xdr:rowOff>
    </xdr:to>
    <xdr:sp macro="" textlink="">
      <xdr:nvSpPr>
        <xdr:cNvPr id="3" name="TextBox 2"/>
        <xdr:cNvSpPr txBox="1"/>
      </xdr:nvSpPr>
      <xdr:spPr>
        <a:xfrm>
          <a:off x="10249189560" y="10027920"/>
          <a:ext cx="14295120" cy="2499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200" b="1" u="sng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ממצאים והמלצות: </a:t>
          </a:r>
          <a:endParaRPr lang="he-IL" sz="1200" b="0" u="none">
            <a:ln w="12700">
              <a:solidFill>
                <a:schemeClr val="tx1"/>
              </a:solidFill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r" rtl="1"/>
          <a:r>
            <a:rPr lang="he-IL" sz="1200" b="0" u="none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1. רמת </a:t>
          </a:r>
          <a:r>
            <a:rPr lang="en-US" sz="1200" b="0" u="none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PH</a:t>
          </a:r>
          <a:r>
            <a:rPr lang="he-IL" sz="1200" b="0" u="none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 תקינה במרבית מאגרי השטפונות, למעט מרום גולן,</a:t>
          </a:r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 קונייטרה </a:t>
          </a:r>
          <a:r>
            <a:rPr lang="he-IL" sz="1200" b="0" u="none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ואל שייך וגבוהה</a:t>
          </a:r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 במאגרי הקולחים נס, צור ודינור.</a:t>
          </a:r>
        </a:p>
        <a:p>
          <a:pPr algn="r" rtl="1"/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2. רמת ה</a:t>
          </a:r>
          <a:r>
            <a:rPr lang="en-US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PH</a:t>
          </a:r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 בפני המים גבוהה יותר לעומת המים המסופקים ביציאה.  הבדל משמעותי ביותר נמצא במאגר צור בו הונמכה נקודת השאיבה לעומק 4 מ' מתחת לפני המים.</a:t>
          </a:r>
        </a:p>
        <a:p>
          <a:pPr algn="r" rtl="1"/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3. רמת </a:t>
          </a:r>
          <a:r>
            <a:rPr lang="en-US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TSS</a:t>
          </a:r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 תקינה במרבית המאגרים, עם ערכים גבוהים ביציאה מהמאגרים דבש ורמתניה ובצינור 50 צול. במאגרי הקולחים במאגר נס בלבד.</a:t>
          </a:r>
        </a:p>
        <a:p>
          <a:pPr algn="r" rtl="1"/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4. ערכי כלורופיל וצפיפות אצות תקינים בכל מאגרי השטפונות. ריכוז כלורופיל בינוני נמצא במאגר צור וגבוה במאגר מיצר, למרות טפולי גופרת נחושת בנחושט שהמאגרים עוברים.</a:t>
          </a:r>
        </a:p>
        <a:p>
          <a:pPr algn="r" rtl="1"/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5. הרכב אצות תקין במרבית מאגרי השטפונות, עם נוכחות אצות כחוליות במאגריםבני ישראל, רמתניה ואל שייך. במאגרי הקולחים נמצאו כחוליות במאגרים, נס, צור ואורטל.</a:t>
          </a:r>
        </a:p>
        <a:p>
          <a:pPr algn="r" rtl="1"/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6. צפיפות זואופלנקטון בינונית במרבית מאגרי השטפונות וצפיפות גבוהה בפני המים ברמתניה. תמונה דומה במאגרי הקולחים, למעט פני המים במאגרים נס ואורטל.</a:t>
          </a:r>
        </a:p>
        <a:p>
          <a:pPr algn="r" rtl="1"/>
          <a:r>
            <a:rPr lang="he-IL" sz="1200" b="0" u="none" baseline="0">
              <a:ln w="12700">
                <a:solidFill>
                  <a:schemeClr val="tx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7. זמני מכ"ס ארוכים או בינוניים במרבית המאגרים, למעט זמן קצר במאגר אורטל וקצר מאוד במאגר צור. זואופלנקטון וחומרי ביופילם מהווים את עיקר גורמי הסתימה של המכ"ס.</a:t>
          </a:r>
          <a:endParaRPr lang="he-IL" sz="1200" b="0" u="sng">
            <a:ln w="12700">
              <a:solidFill>
                <a:schemeClr val="tx1"/>
              </a:solidFill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21"/>
  <sheetViews>
    <sheetView rightToLeft="1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24" sqref="V24"/>
    </sheetView>
  </sheetViews>
  <sheetFormatPr defaultColWidth="9.109375" defaultRowHeight="13.2" x14ac:dyDescent="0.25"/>
  <cols>
    <col min="1" max="1" width="18.44140625" style="8" customWidth="1"/>
    <col min="2" max="2" width="20.44140625" style="7" customWidth="1"/>
    <col min="3" max="3" width="17.33203125" style="8" customWidth="1"/>
    <col min="4" max="4" width="19.5546875" style="8" customWidth="1"/>
    <col min="5" max="5" width="17.5546875" style="8" customWidth="1"/>
    <col min="6" max="6" width="19.33203125" style="8" customWidth="1"/>
    <col min="7" max="7" width="18.33203125" style="8" customWidth="1"/>
    <col min="8" max="8" width="20" style="8" customWidth="1"/>
    <col min="9" max="9" width="18.88671875" style="8" customWidth="1"/>
    <col min="10" max="10" width="19.88671875" style="8" customWidth="1"/>
    <col min="11" max="11" width="21.109375" style="8" customWidth="1"/>
    <col min="12" max="12" width="19.109375" style="8" customWidth="1"/>
    <col min="13" max="13" width="19.5546875" style="8" customWidth="1"/>
    <col min="14" max="14" width="20.6640625" style="8" customWidth="1"/>
    <col min="15" max="15" width="19.33203125" style="8" customWidth="1"/>
    <col min="16" max="16" width="20.33203125" style="8" customWidth="1"/>
    <col min="17" max="17" width="21" style="8" customWidth="1"/>
    <col min="18" max="18" width="21.33203125" style="8" customWidth="1"/>
    <col min="19" max="19" width="21.44140625" style="8" customWidth="1"/>
    <col min="20" max="20" width="20" style="8" customWidth="1"/>
    <col min="21" max="21" width="19.6640625" style="8" customWidth="1"/>
    <col min="22" max="22" width="20.33203125" style="8" customWidth="1"/>
    <col min="23" max="23" width="18.6640625" style="8" customWidth="1"/>
    <col min="24" max="26" width="18.109375" style="8" customWidth="1"/>
    <col min="27" max="27" width="21.109375" style="138" customWidth="1"/>
    <col min="28" max="28" width="9.33203125" style="8" hidden="1" customWidth="1"/>
    <col min="29" max="36" width="20.88671875" style="138" customWidth="1"/>
    <col min="37" max="38" width="20.88671875" style="141" customWidth="1"/>
    <col min="39" max="39" width="18.44140625" style="8" customWidth="1"/>
    <col min="40" max="63" width="9.109375" style="141"/>
    <col min="64" max="16384" width="9.109375" style="8"/>
  </cols>
  <sheetData>
    <row r="1" spans="1:63" ht="18" thickBot="1" x14ac:dyDescent="0.35">
      <c r="A1" s="6" t="s">
        <v>95</v>
      </c>
      <c r="L1" s="310"/>
      <c r="M1" s="310"/>
      <c r="AA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0"/>
    </row>
    <row r="2" spans="1:63" ht="15.6" thickBot="1" x14ac:dyDescent="0.3">
      <c r="A2" s="11" t="s">
        <v>0</v>
      </c>
      <c r="B2" s="302" t="s">
        <v>1</v>
      </c>
      <c r="C2" s="299"/>
      <c r="D2" s="298" t="s">
        <v>2</v>
      </c>
      <c r="E2" s="315"/>
      <c r="F2" s="302" t="s">
        <v>3</v>
      </c>
      <c r="G2" s="299"/>
      <c r="H2" s="312" t="s">
        <v>4</v>
      </c>
      <c r="I2" s="312"/>
      <c r="J2" s="302" t="s">
        <v>5</v>
      </c>
      <c r="K2" s="315"/>
      <c r="L2" s="313" t="s">
        <v>6</v>
      </c>
      <c r="M2" s="314"/>
      <c r="N2" s="302" t="s">
        <v>7</v>
      </c>
      <c r="O2" s="299"/>
      <c r="P2" s="298" t="s">
        <v>8</v>
      </c>
      <c r="Q2" s="299"/>
      <c r="R2" s="298" t="s">
        <v>9</v>
      </c>
      <c r="S2" s="299"/>
      <c r="T2" s="302" t="s">
        <v>10</v>
      </c>
      <c r="U2" s="299"/>
      <c r="V2" s="298" t="s">
        <v>63</v>
      </c>
      <c r="W2" s="299"/>
      <c r="X2" s="143" t="s">
        <v>60</v>
      </c>
      <c r="Y2" s="12" t="s">
        <v>70</v>
      </c>
      <c r="Z2" s="13" t="s">
        <v>71</v>
      </c>
      <c r="AA2" s="12" t="s">
        <v>71</v>
      </c>
      <c r="AB2" s="14"/>
      <c r="AC2" s="294" t="s">
        <v>77</v>
      </c>
      <c r="AD2" s="295"/>
      <c r="AE2" s="294" t="s">
        <v>78</v>
      </c>
      <c r="AF2" s="295"/>
      <c r="AG2" s="294" t="s">
        <v>79</v>
      </c>
      <c r="AH2" s="295"/>
      <c r="AI2" s="294" t="s">
        <v>80</v>
      </c>
      <c r="AJ2" s="295"/>
      <c r="AK2" s="294" t="s">
        <v>81</v>
      </c>
      <c r="AL2" s="295"/>
      <c r="AM2" s="15" t="s">
        <v>0</v>
      </c>
    </row>
    <row r="3" spans="1:63" ht="15" x14ac:dyDescent="0.25">
      <c r="A3" s="16" t="s">
        <v>11</v>
      </c>
      <c r="B3" s="17">
        <v>1</v>
      </c>
      <c r="C3" s="18">
        <v>2</v>
      </c>
      <c r="D3" s="19">
        <v>3</v>
      </c>
      <c r="E3" s="20">
        <v>4</v>
      </c>
      <c r="F3" s="17">
        <v>5</v>
      </c>
      <c r="G3" s="21">
        <v>6</v>
      </c>
      <c r="H3" s="22">
        <v>7</v>
      </c>
      <c r="I3" s="22">
        <v>8</v>
      </c>
      <c r="J3" s="17">
        <v>9</v>
      </c>
      <c r="K3" s="21">
        <v>10</v>
      </c>
      <c r="L3" s="19">
        <v>11</v>
      </c>
      <c r="M3" s="20">
        <v>12</v>
      </c>
      <c r="N3" s="17">
        <v>13</v>
      </c>
      <c r="O3" s="21">
        <v>14</v>
      </c>
      <c r="P3" s="19">
        <v>15</v>
      </c>
      <c r="Q3" s="21">
        <v>16</v>
      </c>
      <c r="R3" s="19">
        <v>17</v>
      </c>
      <c r="S3" s="20">
        <v>18</v>
      </c>
      <c r="T3" s="17">
        <v>19</v>
      </c>
      <c r="U3" s="21">
        <v>20</v>
      </c>
      <c r="V3" s="19">
        <v>21</v>
      </c>
      <c r="W3" s="20">
        <v>22</v>
      </c>
      <c r="X3" s="140">
        <v>23</v>
      </c>
      <c r="Y3" s="12">
        <v>24</v>
      </c>
      <c r="Z3" s="13">
        <v>25</v>
      </c>
      <c r="AA3" s="12">
        <v>26</v>
      </c>
      <c r="AB3" s="23"/>
      <c r="AC3" s="12">
        <v>31</v>
      </c>
      <c r="AD3" s="12">
        <v>32</v>
      </c>
      <c r="AE3" s="12">
        <v>33</v>
      </c>
      <c r="AF3" s="12">
        <v>34</v>
      </c>
      <c r="AG3" s="12">
        <v>35</v>
      </c>
      <c r="AH3" s="12">
        <v>36</v>
      </c>
      <c r="AI3" s="12">
        <v>37</v>
      </c>
      <c r="AJ3" s="12">
        <v>38</v>
      </c>
      <c r="AK3" s="40">
        <v>39</v>
      </c>
      <c r="AL3" s="40">
        <v>40</v>
      </c>
      <c r="AM3" s="24" t="s">
        <v>11</v>
      </c>
    </row>
    <row r="4" spans="1:63" ht="15.6" thickBot="1" x14ac:dyDescent="0.3">
      <c r="A4" s="25"/>
      <c r="B4" s="26"/>
      <c r="C4" s="27"/>
      <c r="D4" s="28" t="s">
        <v>12</v>
      </c>
      <c r="E4" s="29" t="s">
        <v>13</v>
      </c>
      <c r="F4" s="26" t="s">
        <v>12</v>
      </c>
      <c r="G4" s="30" t="s">
        <v>13</v>
      </c>
      <c r="H4" s="31" t="s">
        <v>12</v>
      </c>
      <c r="I4" s="29" t="s">
        <v>13</v>
      </c>
      <c r="J4" s="32" t="s">
        <v>12</v>
      </c>
      <c r="K4" s="3" t="s">
        <v>13</v>
      </c>
      <c r="L4" s="28" t="s">
        <v>12</v>
      </c>
      <c r="M4" s="29" t="s">
        <v>13</v>
      </c>
      <c r="N4" s="32" t="s">
        <v>12</v>
      </c>
      <c r="O4" s="3" t="s">
        <v>13</v>
      </c>
      <c r="P4" s="28" t="s">
        <v>12</v>
      </c>
      <c r="Q4" s="3" t="s">
        <v>13</v>
      </c>
      <c r="R4" s="28" t="s">
        <v>12</v>
      </c>
      <c r="S4" s="29" t="s">
        <v>13</v>
      </c>
      <c r="T4" s="32" t="s">
        <v>12</v>
      </c>
      <c r="U4" s="3" t="s">
        <v>13</v>
      </c>
      <c r="V4" s="28" t="s">
        <v>12</v>
      </c>
      <c r="W4" s="29" t="s">
        <v>13</v>
      </c>
      <c r="X4" s="33"/>
      <c r="Y4" s="34"/>
      <c r="Z4" s="35" t="s">
        <v>12</v>
      </c>
      <c r="AA4" s="34" t="s">
        <v>13</v>
      </c>
      <c r="AB4" s="5"/>
      <c r="AC4" s="34" t="s">
        <v>12</v>
      </c>
      <c r="AD4" s="34" t="s">
        <v>13</v>
      </c>
      <c r="AE4" s="34" t="s">
        <v>12</v>
      </c>
      <c r="AF4" s="34" t="s">
        <v>13</v>
      </c>
      <c r="AG4" s="34" t="s">
        <v>12</v>
      </c>
      <c r="AH4" s="34" t="s">
        <v>13</v>
      </c>
      <c r="AI4" s="34" t="s">
        <v>12</v>
      </c>
      <c r="AJ4" s="34" t="s">
        <v>13</v>
      </c>
      <c r="AK4" s="34" t="s">
        <v>12</v>
      </c>
      <c r="AL4" s="34" t="s">
        <v>13</v>
      </c>
      <c r="AM4" s="34"/>
    </row>
    <row r="5" spans="1:63" ht="16.2" thickBot="1" x14ac:dyDescent="0.35">
      <c r="A5" s="156" t="s">
        <v>14</v>
      </c>
      <c r="B5" s="157"/>
      <c r="C5" s="158"/>
      <c r="D5" s="149">
        <v>9.8000000000000007</v>
      </c>
      <c r="E5" s="151"/>
      <c r="F5" s="159"/>
      <c r="G5" s="160"/>
      <c r="H5" s="147">
        <v>5</v>
      </c>
      <c r="I5" s="151"/>
      <c r="J5" s="149">
        <v>7.3</v>
      </c>
      <c r="K5" s="148"/>
      <c r="L5" s="149">
        <v>4.8</v>
      </c>
      <c r="M5" s="151"/>
      <c r="N5" s="149">
        <v>10</v>
      </c>
      <c r="O5" s="148"/>
      <c r="P5" s="147"/>
      <c r="Q5" s="151"/>
      <c r="R5" s="149">
        <v>13.5</v>
      </c>
      <c r="S5" s="148"/>
      <c r="T5" s="147">
        <v>4.5</v>
      </c>
      <c r="U5" s="148"/>
      <c r="V5" s="149">
        <v>6.3</v>
      </c>
      <c r="W5" s="151"/>
      <c r="X5" s="143"/>
      <c r="Y5" s="12"/>
      <c r="Z5" s="13"/>
      <c r="AA5" s="12"/>
      <c r="AB5" s="23"/>
      <c r="AC5" s="12"/>
      <c r="AD5" s="12"/>
      <c r="AE5" s="12">
        <v>4.5999999999999996</v>
      </c>
      <c r="AF5" s="12"/>
      <c r="AG5" s="12">
        <v>5.9</v>
      </c>
      <c r="AH5" s="12"/>
      <c r="AI5" s="12">
        <v>4</v>
      </c>
      <c r="AJ5" s="12">
        <v>5.2</v>
      </c>
      <c r="AK5" s="12"/>
      <c r="AL5" s="12"/>
      <c r="AM5" s="36" t="s">
        <v>14</v>
      </c>
    </row>
    <row r="6" spans="1:63" ht="15.6" x14ac:dyDescent="0.3">
      <c r="A6" s="37" t="s">
        <v>15</v>
      </c>
      <c r="B6" s="161">
        <v>24.6</v>
      </c>
      <c r="C6" s="162">
        <v>24.3</v>
      </c>
      <c r="D6" s="163">
        <v>25.7</v>
      </c>
      <c r="E6" s="164">
        <v>25.6</v>
      </c>
      <c r="F6" s="165">
        <v>25.8</v>
      </c>
      <c r="G6" s="166">
        <v>24</v>
      </c>
      <c r="H6" s="163">
        <v>26.5</v>
      </c>
      <c r="I6" s="164">
        <v>31.3</v>
      </c>
      <c r="J6" s="163">
        <v>26.7</v>
      </c>
      <c r="K6" s="164">
        <v>25.5</v>
      </c>
      <c r="L6" s="165">
        <v>24.9</v>
      </c>
      <c r="M6" s="166">
        <v>23.3</v>
      </c>
      <c r="N6" s="163">
        <v>24</v>
      </c>
      <c r="O6" s="164">
        <v>23.3</v>
      </c>
      <c r="P6" s="165">
        <v>26.3</v>
      </c>
      <c r="Q6" s="166"/>
      <c r="R6" s="167">
        <v>2.9</v>
      </c>
      <c r="S6" s="168">
        <v>24.8</v>
      </c>
      <c r="T6" s="161">
        <v>28.9</v>
      </c>
      <c r="U6" s="169"/>
      <c r="V6" s="170">
        <v>23.8</v>
      </c>
      <c r="W6" s="166"/>
      <c r="X6" s="171">
        <v>24.8</v>
      </c>
      <c r="Y6" s="172"/>
      <c r="Z6" s="162">
        <v>23</v>
      </c>
      <c r="AA6" s="172">
        <v>24</v>
      </c>
      <c r="AB6" s="23"/>
      <c r="AC6" s="172">
        <v>27.7</v>
      </c>
      <c r="AD6" s="172"/>
      <c r="AE6" s="172">
        <v>28.3</v>
      </c>
      <c r="AF6" s="172">
        <v>24.6</v>
      </c>
      <c r="AG6" s="172">
        <v>24.1</v>
      </c>
      <c r="AH6" s="172">
        <v>23.4</v>
      </c>
      <c r="AI6" s="172">
        <v>25.8</v>
      </c>
      <c r="AJ6" s="172">
        <v>24.3</v>
      </c>
      <c r="AK6" s="172">
        <v>25.8</v>
      </c>
      <c r="AL6" s="172">
        <v>24.5</v>
      </c>
      <c r="AM6" s="38" t="s">
        <v>15</v>
      </c>
    </row>
    <row r="7" spans="1:63" ht="15.6" x14ac:dyDescent="0.3">
      <c r="A7" s="39" t="s">
        <v>16</v>
      </c>
      <c r="B7" s="173">
        <v>6.7</v>
      </c>
      <c r="C7" s="174">
        <v>5</v>
      </c>
      <c r="D7" s="167">
        <v>7.4</v>
      </c>
      <c r="E7" s="168">
        <v>6.5</v>
      </c>
      <c r="F7" s="173">
        <v>7.2</v>
      </c>
      <c r="G7" s="175">
        <v>4.0999999999999996</v>
      </c>
      <c r="H7" s="167">
        <v>6.6</v>
      </c>
      <c r="I7" s="168">
        <v>3.8</v>
      </c>
      <c r="J7" s="167">
        <v>7.3</v>
      </c>
      <c r="K7" s="168">
        <v>4.3</v>
      </c>
      <c r="L7" s="173">
        <v>7.5</v>
      </c>
      <c r="M7" s="175">
        <v>3.9</v>
      </c>
      <c r="N7" s="167">
        <v>6.8</v>
      </c>
      <c r="O7" s="168">
        <v>6.1</v>
      </c>
      <c r="P7" s="173">
        <v>7.4</v>
      </c>
      <c r="Q7" s="175"/>
      <c r="R7" s="167">
        <v>7.2</v>
      </c>
      <c r="S7" s="168">
        <v>5.4</v>
      </c>
      <c r="T7" s="173">
        <v>8.8000000000000007</v>
      </c>
      <c r="U7" s="175"/>
      <c r="V7" s="167">
        <v>7.8</v>
      </c>
      <c r="W7" s="175"/>
      <c r="X7" s="176">
        <v>3.9</v>
      </c>
      <c r="Y7" s="177"/>
      <c r="Z7" s="174">
        <v>6.9</v>
      </c>
      <c r="AA7" s="177">
        <v>6.5</v>
      </c>
      <c r="AB7" s="5"/>
      <c r="AC7" s="177">
        <v>10</v>
      </c>
      <c r="AD7" s="177"/>
      <c r="AE7" s="177">
        <v>18</v>
      </c>
      <c r="AF7" s="177">
        <v>1.8</v>
      </c>
      <c r="AG7" s="177">
        <v>7.2</v>
      </c>
      <c r="AH7" s="177">
        <v>4.8</v>
      </c>
      <c r="AI7" s="177">
        <v>7</v>
      </c>
      <c r="AJ7" s="177">
        <v>2.7</v>
      </c>
      <c r="AK7" s="177">
        <v>6.1</v>
      </c>
      <c r="AL7" s="177">
        <v>4.3</v>
      </c>
      <c r="AM7" s="4" t="s">
        <v>16</v>
      </c>
    </row>
    <row r="8" spans="1:63" ht="15.6" x14ac:dyDescent="0.3">
      <c r="A8" s="39" t="s">
        <v>17</v>
      </c>
      <c r="B8" s="173">
        <v>8.6</v>
      </c>
      <c r="C8" s="174">
        <v>8.1999999999999993</v>
      </c>
      <c r="D8" s="167">
        <v>8.8000000000000007</v>
      </c>
      <c r="E8" s="168">
        <v>8.5</v>
      </c>
      <c r="F8" s="173">
        <v>8.6999999999999993</v>
      </c>
      <c r="G8" s="175">
        <v>8.1999999999999993</v>
      </c>
      <c r="H8" s="167">
        <v>8.6999999999999993</v>
      </c>
      <c r="I8" s="168">
        <v>8.5</v>
      </c>
      <c r="J8" s="167">
        <v>8.6999999999999993</v>
      </c>
      <c r="K8" s="168">
        <v>8.1</v>
      </c>
      <c r="L8" s="173">
        <v>8.9</v>
      </c>
      <c r="M8" s="175">
        <v>8.4</v>
      </c>
      <c r="N8" s="256">
        <v>9.1</v>
      </c>
      <c r="O8" s="255">
        <v>9.3000000000000007</v>
      </c>
      <c r="P8" s="173">
        <v>9.1</v>
      </c>
      <c r="Q8" s="175"/>
      <c r="R8" s="167">
        <v>8.9</v>
      </c>
      <c r="S8" s="168">
        <v>8.5</v>
      </c>
      <c r="T8" s="257">
        <v>9.5</v>
      </c>
      <c r="U8" s="175"/>
      <c r="V8" s="256">
        <v>9.6</v>
      </c>
      <c r="W8" s="175"/>
      <c r="X8" s="176">
        <v>8.4</v>
      </c>
      <c r="Y8" s="177"/>
      <c r="Z8" s="174">
        <v>8.4</v>
      </c>
      <c r="AA8" s="177">
        <v>8.9</v>
      </c>
      <c r="AB8" s="5"/>
      <c r="AC8" s="267">
        <v>9.9</v>
      </c>
      <c r="AD8" s="177"/>
      <c r="AE8" s="268">
        <v>10.4</v>
      </c>
      <c r="AF8" s="177">
        <v>8.9</v>
      </c>
      <c r="AG8" s="177">
        <v>8.9</v>
      </c>
      <c r="AH8" s="177">
        <v>8.5</v>
      </c>
      <c r="AI8" s="177">
        <v>8.8000000000000007</v>
      </c>
      <c r="AJ8" s="177">
        <v>8</v>
      </c>
      <c r="AK8" s="267">
        <v>9.6999999999999993</v>
      </c>
      <c r="AL8" s="267">
        <v>9.5</v>
      </c>
      <c r="AM8" s="4" t="s">
        <v>17</v>
      </c>
    </row>
    <row r="9" spans="1:63" ht="15.6" x14ac:dyDescent="0.3">
      <c r="A9" s="39" t="s">
        <v>18</v>
      </c>
      <c r="B9" s="179">
        <v>0.5</v>
      </c>
      <c r="C9" s="180">
        <v>0.5</v>
      </c>
      <c r="D9" s="181">
        <v>0.38</v>
      </c>
      <c r="E9" s="182">
        <v>0.45</v>
      </c>
      <c r="F9" s="179">
        <v>0.49</v>
      </c>
      <c r="G9" s="183">
        <v>0.35</v>
      </c>
      <c r="H9" s="41">
        <v>0.46</v>
      </c>
      <c r="I9" s="182">
        <v>0.36</v>
      </c>
      <c r="J9" s="41">
        <v>0.35</v>
      </c>
      <c r="K9" s="182">
        <v>0.34</v>
      </c>
      <c r="L9" s="184">
        <v>0.3</v>
      </c>
      <c r="M9" s="183">
        <v>0.32</v>
      </c>
      <c r="N9" s="41">
        <v>0.41</v>
      </c>
      <c r="O9" s="182">
        <v>0.21</v>
      </c>
      <c r="P9" s="185">
        <v>0.25</v>
      </c>
      <c r="Q9" s="183"/>
      <c r="R9" s="41">
        <v>0.53</v>
      </c>
      <c r="S9" s="182">
        <v>0.52</v>
      </c>
      <c r="T9" s="41">
        <v>0.42</v>
      </c>
      <c r="U9" s="183"/>
      <c r="V9" s="41">
        <v>0.2</v>
      </c>
      <c r="W9" s="183"/>
      <c r="X9" s="181">
        <v>0.36</v>
      </c>
      <c r="Y9" s="186"/>
      <c r="Z9" s="187">
        <v>0.28999999999999998</v>
      </c>
      <c r="AA9" s="41">
        <v>0.41</v>
      </c>
      <c r="AB9" s="5"/>
      <c r="AC9" s="186">
        <v>0.84</v>
      </c>
      <c r="AD9" s="186"/>
      <c r="AE9" s="186">
        <v>1.22</v>
      </c>
      <c r="AF9" s="186">
        <v>0.95</v>
      </c>
      <c r="AG9" s="186">
        <v>0.68</v>
      </c>
      <c r="AH9" s="186">
        <v>0.71</v>
      </c>
      <c r="AI9" s="186">
        <v>1.1499999999999999</v>
      </c>
      <c r="AJ9" s="186">
        <v>1.23</v>
      </c>
      <c r="AK9" s="186">
        <v>0.73</v>
      </c>
      <c r="AL9" s="186">
        <v>0.73</v>
      </c>
      <c r="AM9" s="4" t="s">
        <v>18</v>
      </c>
    </row>
    <row r="10" spans="1:63" ht="15.6" x14ac:dyDescent="0.3">
      <c r="A10" s="42" t="s">
        <v>19</v>
      </c>
      <c r="B10" s="28">
        <v>191</v>
      </c>
      <c r="C10" s="35">
        <v>213</v>
      </c>
      <c r="D10" s="32">
        <v>131</v>
      </c>
      <c r="E10" s="3">
        <v>117</v>
      </c>
      <c r="F10" s="28">
        <v>161</v>
      </c>
      <c r="G10" s="29">
        <v>450</v>
      </c>
      <c r="H10" s="32">
        <v>132</v>
      </c>
      <c r="I10" s="3">
        <v>30</v>
      </c>
      <c r="J10" s="32">
        <v>151</v>
      </c>
      <c r="K10" s="3">
        <v>181</v>
      </c>
      <c r="L10" s="28">
        <v>113</v>
      </c>
      <c r="M10" s="29">
        <v>87</v>
      </c>
      <c r="N10" s="32">
        <v>108</v>
      </c>
      <c r="O10" s="3">
        <v>118</v>
      </c>
      <c r="P10" s="28">
        <v>126</v>
      </c>
      <c r="Q10" s="29"/>
      <c r="R10" s="32">
        <v>222</v>
      </c>
      <c r="S10" s="3">
        <v>400</v>
      </c>
      <c r="T10" s="32">
        <v>68</v>
      </c>
      <c r="U10" s="29"/>
      <c r="V10" s="32">
        <v>134</v>
      </c>
      <c r="W10" s="29"/>
      <c r="X10" s="25">
        <v>94</v>
      </c>
      <c r="Y10" s="34"/>
      <c r="Z10" s="35">
        <v>135</v>
      </c>
      <c r="AA10" s="34">
        <v>121</v>
      </c>
      <c r="AB10" s="5"/>
      <c r="AC10" s="34">
        <v>34</v>
      </c>
      <c r="AD10" s="34"/>
      <c r="AE10" s="34">
        <v>9</v>
      </c>
      <c r="AF10" s="34">
        <v>-200</v>
      </c>
      <c r="AG10" s="34">
        <v>204</v>
      </c>
      <c r="AH10" s="34">
        <v>194</v>
      </c>
      <c r="AI10" s="34">
        <v>197</v>
      </c>
      <c r="AJ10" s="34">
        <v>-82</v>
      </c>
      <c r="AK10" s="40">
        <v>27</v>
      </c>
      <c r="AL10" s="40">
        <v>-80</v>
      </c>
      <c r="AM10" s="40" t="s">
        <v>19</v>
      </c>
    </row>
    <row r="11" spans="1:63" s="194" customFormat="1" ht="15" customHeight="1" x14ac:dyDescent="0.3">
      <c r="A11" s="189" t="s">
        <v>26</v>
      </c>
      <c r="B11" s="167">
        <v>32.79</v>
      </c>
      <c r="C11" s="174">
        <v>15.12</v>
      </c>
      <c r="D11" s="176">
        <v>14.64</v>
      </c>
      <c r="E11" s="168">
        <v>13.58</v>
      </c>
      <c r="F11" s="190">
        <v>10.050000000000001</v>
      </c>
      <c r="G11" s="175">
        <v>11.27</v>
      </c>
      <c r="H11" s="176">
        <v>15.73</v>
      </c>
      <c r="I11" s="168">
        <v>6.72</v>
      </c>
      <c r="J11" s="176">
        <v>25.55</v>
      </c>
      <c r="K11" s="168">
        <v>20.77</v>
      </c>
      <c r="L11" s="167">
        <v>9.0589999999999993</v>
      </c>
      <c r="M11" s="174">
        <v>10.98</v>
      </c>
      <c r="N11" s="176">
        <v>32.020000000000003</v>
      </c>
      <c r="O11" s="168">
        <v>8.8689999999999998</v>
      </c>
      <c r="P11" s="190">
        <v>23.65</v>
      </c>
      <c r="Q11" s="175"/>
      <c r="R11" s="191">
        <v>19.61</v>
      </c>
      <c r="S11" s="192">
        <v>8.6489999999999991</v>
      </c>
      <c r="T11" s="190">
        <v>26.58</v>
      </c>
      <c r="U11" s="168"/>
      <c r="V11" s="167">
        <v>9.2750000000000004</v>
      </c>
      <c r="W11" s="175"/>
      <c r="X11" s="176">
        <v>13.43</v>
      </c>
      <c r="Y11" s="177"/>
      <c r="Z11" s="174">
        <v>4.7050000000000001</v>
      </c>
      <c r="AA11" s="177">
        <v>33.229999999999997</v>
      </c>
      <c r="AB11" s="193"/>
      <c r="AC11" s="176">
        <v>28.75</v>
      </c>
      <c r="AD11" s="176"/>
      <c r="AE11" s="270">
        <v>64.52</v>
      </c>
      <c r="AF11" s="176">
        <v>20.85</v>
      </c>
      <c r="AG11" s="176">
        <v>18.239999999999998</v>
      </c>
      <c r="AH11" s="176">
        <v>12.06</v>
      </c>
      <c r="AI11" s="269">
        <v>150.69999999999999</v>
      </c>
      <c r="AJ11" s="268">
        <v>177.4</v>
      </c>
      <c r="AK11" s="177">
        <v>8.0359999999999996</v>
      </c>
      <c r="AL11" s="177">
        <v>7.34</v>
      </c>
      <c r="AM11" s="4" t="s">
        <v>26</v>
      </c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</row>
    <row r="12" spans="1:63" s="204" customFormat="1" ht="16.2" thickBot="1" x14ac:dyDescent="0.35">
      <c r="A12" s="195" t="s">
        <v>20</v>
      </c>
      <c r="B12" s="196">
        <v>1.119</v>
      </c>
      <c r="C12" s="197">
        <v>1.802</v>
      </c>
      <c r="D12" s="198">
        <v>0.747</v>
      </c>
      <c r="E12" s="199">
        <v>0.96099999999999997</v>
      </c>
      <c r="F12" s="185">
        <v>0.68700000000000006</v>
      </c>
      <c r="G12" s="200">
        <v>1.839</v>
      </c>
      <c r="H12" s="198">
        <v>1.389</v>
      </c>
      <c r="I12" s="199">
        <v>0.83199999999999996</v>
      </c>
      <c r="J12" s="198">
        <v>1.673</v>
      </c>
      <c r="K12" s="199">
        <v>1.9710000000000001</v>
      </c>
      <c r="L12" s="201">
        <v>1.89</v>
      </c>
      <c r="M12" s="200">
        <v>3.33</v>
      </c>
      <c r="N12" s="198">
        <v>1.4950000000000001</v>
      </c>
      <c r="O12" s="199">
        <v>1.6779999999999999</v>
      </c>
      <c r="P12" s="185">
        <v>1.143</v>
      </c>
      <c r="Q12" s="200"/>
      <c r="R12" s="198">
        <v>0.88</v>
      </c>
      <c r="S12" s="199">
        <v>1.7150000000000001</v>
      </c>
      <c r="T12" s="196">
        <v>1.7190000000000001</v>
      </c>
      <c r="U12" s="200"/>
      <c r="V12" s="196">
        <v>2.4220000000000002</v>
      </c>
      <c r="W12" s="200"/>
      <c r="X12" s="202">
        <v>1.994</v>
      </c>
      <c r="Y12" s="178"/>
      <c r="Z12" s="197">
        <v>0.873</v>
      </c>
      <c r="AA12" s="178">
        <v>1.9259999999999999</v>
      </c>
      <c r="AB12" s="197"/>
      <c r="AC12" s="178">
        <v>4.4809999999999999</v>
      </c>
      <c r="AD12" s="178"/>
      <c r="AE12" s="178">
        <v>0.84699999999999998</v>
      </c>
      <c r="AF12" s="178">
        <v>1.3120000000000001</v>
      </c>
      <c r="AG12" s="178">
        <v>0.64600000000000002</v>
      </c>
      <c r="AH12" s="178">
        <v>0.80900000000000005</v>
      </c>
      <c r="AI12" s="178">
        <v>1.3959999999999999</v>
      </c>
      <c r="AJ12" s="203">
        <v>1.804</v>
      </c>
      <c r="AK12" s="203">
        <v>0.92800000000000005</v>
      </c>
      <c r="AL12" s="203">
        <v>0.90600000000000003</v>
      </c>
      <c r="AM12" s="203" t="s">
        <v>20</v>
      </c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</row>
    <row r="13" spans="1:63" s="215" customFormat="1" ht="16.2" thickBot="1" x14ac:dyDescent="0.35">
      <c r="A13" s="43" t="s">
        <v>50</v>
      </c>
      <c r="B13" s="205">
        <v>19</v>
      </c>
      <c r="C13" s="206">
        <v>22</v>
      </c>
      <c r="D13" s="207">
        <v>6.5</v>
      </c>
      <c r="E13" s="208">
        <v>12</v>
      </c>
      <c r="F13" s="209">
        <v>2.5</v>
      </c>
      <c r="G13" s="207">
        <v>27.5</v>
      </c>
      <c r="H13" s="209">
        <v>19</v>
      </c>
      <c r="I13" s="207">
        <v>2</v>
      </c>
      <c r="J13" s="209">
        <v>22</v>
      </c>
      <c r="K13" s="258">
        <v>45</v>
      </c>
      <c r="L13" s="209">
        <v>20</v>
      </c>
      <c r="M13" s="259">
        <v>92</v>
      </c>
      <c r="N13" s="210">
        <v>21</v>
      </c>
      <c r="O13" s="208">
        <v>16.5</v>
      </c>
      <c r="P13" s="211">
        <v>22.5</v>
      </c>
      <c r="Q13" s="212"/>
      <c r="R13" s="213">
        <v>15</v>
      </c>
      <c r="S13" s="212">
        <v>20.5</v>
      </c>
      <c r="T13" s="209">
        <v>25</v>
      </c>
      <c r="U13" s="207"/>
      <c r="V13" s="209">
        <v>19.5</v>
      </c>
      <c r="W13" s="207"/>
      <c r="X13" s="271">
        <v>41</v>
      </c>
      <c r="Y13" s="214"/>
      <c r="Z13" s="206">
        <v>0.5</v>
      </c>
      <c r="AA13" s="214">
        <v>25</v>
      </c>
      <c r="AB13" s="5"/>
      <c r="AC13" s="272">
        <v>77</v>
      </c>
      <c r="AD13" s="214"/>
      <c r="AE13" s="214">
        <v>22</v>
      </c>
      <c r="AF13" s="214">
        <v>14</v>
      </c>
      <c r="AG13" s="214">
        <v>16</v>
      </c>
      <c r="AH13" s="214">
        <v>4.5</v>
      </c>
      <c r="AI13" s="214">
        <v>24.5</v>
      </c>
      <c r="AJ13" s="214">
        <v>23</v>
      </c>
      <c r="AK13" s="214">
        <v>5.5</v>
      </c>
      <c r="AL13" s="214">
        <v>4</v>
      </c>
      <c r="AM13" s="36" t="s">
        <v>21</v>
      </c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</row>
    <row r="14" spans="1:63" s="225" customFormat="1" ht="15.6" x14ac:dyDescent="0.3">
      <c r="A14" s="216" t="s">
        <v>31</v>
      </c>
      <c r="B14" s="217">
        <v>45.1</v>
      </c>
      <c r="C14" s="218"/>
      <c r="D14" s="219">
        <v>25.6</v>
      </c>
      <c r="E14" s="20"/>
      <c r="F14" s="53">
        <v>53.8</v>
      </c>
      <c r="G14" s="54"/>
      <c r="H14" s="55">
        <v>36.799999999999997</v>
      </c>
      <c r="I14" s="54"/>
      <c r="J14" s="56">
        <v>20.5</v>
      </c>
      <c r="K14" s="54"/>
      <c r="L14" s="220">
        <v>15.6</v>
      </c>
      <c r="M14" s="57"/>
      <c r="N14" s="53">
        <v>15.4</v>
      </c>
      <c r="O14" s="221"/>
      <c r="P14" s="222">
        <v>12.1</v>
      </c>
      <c r="Q14" s="221"/>
      <c r="R14" s="220">
        <v>11</v>
      </c>
      <c r="S14" s="54"/>
      <c r="T14" s="223">
        <v>29.6</v>
      </c>
      <c r="U14" s="58"/>
      <c r="V14" s="59">
        <v>10.3</v>
      </c>
      <c r="W14" s="54"/>
      <c r="X14" s="56">
        <v>21.2</v>
      </c>
      <c r="Y14" s="60"/>
      <c r="Z14" s="56">
        <v>21</v>
      </c>
      <c r="AA14" s="55"/>
      <c r="AB14" s="224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 t="s">
        <v>31</v>
      </c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</row>
    <row r="15" spans="1:63" ht="16.2" thickBot="1" x14ac:dyDescent="0.35">
      <c r="A15" s="39" t="s">
        <v>40</v>
      </c>
      <c r="B15" s="59">
        <v>1.7</v>
      </c>
      <c r="C15" s="61"/>
      <c r="D15" s="59">
        <v>1.07</v>
      </c>
      <c r="E15" s="58"/>
      <c r="F15" s="25">
        <v>1.61</v>
      </c>
      <c r="G15" s="3"/>
      <c r="H15" s="32">
        <v>1.42</v>
      </c>
      <c r="I15" s="3"/>
      <c r="J15" s="31">
        <v>0.84</v>
      </c>
      <c r="K15" s="3"/>
      <c r="L15" s="17">
        <v>0.77</v>
      </c>
      <c r="M15" s="35"/>
      <c r="N15" s="25">
        <v>0.64</v>
      </c>
      <c r="O15" s="29"/>
      <c r="P15" s="26" t="s">
        <v>53</v>
      </c>
      <c r="Q15" s="62"/>
      <c r="R15" s="26">
        <v>0.7</v>
      </c>
      <c r="S15" s="30"/>
      <c r="T15" s="28">
        <v>2.02</v>
      </c>
      <c r="U15" s="29"/>
      <c r="V15" s="59" t="s">
        <v>53</v>
      </c>
      <c r="W15" s="2"/>
      <c r="X15" s="61">
        <v>0.84</v>
      </c>
      <c r="Y15" s="4"/>
      <c r="Z15" s="61">
        <v>0.52</v>
      </c>
      <c r="AA15" s="59"/>
      <c r="AB15" s="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 t="s">
        <v>40</v>
      </c>
    </row>
    <row r="16" spans="1:63" ht="15.6" x14ac:dyDescent="0.3">
      <c r="A16" s="37" t="s">
        <v>23</v>
      </c>
      <c r="B16" s="49" t="s">
        <v>53</v>
      </c>
      <c r="C16" s="63"/>
      <c r="D16" s="49" t="s">
        <v>53</v>
      </c>
      <c r="E16" s="64"/>
      <c r="F16" s="49" t="s">
        <v>53</v>
      </c>
      <c r="G16" s="13"/>
      <c r="H16" s="49" t="s">
        <v>53</v>
      </c>
      <c r="I16" s="13"/>
      <c r="J16" s="226" t="s">
        <v>53</v>
      </c>
      <c r="K16" s="14"/>
      <c r="L16" s="49" t="s">
        <v>53</v>
      </c>
      <c r="M16" s="13"/>
      <c r="N16" s="49" t="s">
        <v>53</v>
      </c>
      <c r="O16" s="13"/>
      <c r="P16" s="49" t="s">
        <v>53</v>
      </c>
      <c r="Q16" s="14"/>
      <c r="R16" s="49" t="s">
        <v>53</v>
      </c>
      <c r="S16" s="13"/>
      <c r="T16" s="49" t="s">
        <v>53</v>
      </c>
      <c r="U16" s="13"/>
      <c r="V16" s="227">
        <v>0.5</v>
      </c>
      <c r="W16" s="65"/>
      <c r="X16" s="49" t="s">
        <v>53</v>
      </c>
      <c r="Y16" s="38"/>
      <c r="Z16" s="63">
        <v>3</v>
      </c>
      <c r="AA16" s="49"/>
      <c r="AB16" s="23"/>
      <c r="AC16" s="49"/>
      <c r="AD16" s="49"/>
      <c r="AE16" s="49"/>
      <c r="AF16" s="49"/>
      <c r="AG16" s="49"/>
      <c r="AH16" s="49"/>
      <c r="AI16" s="49"/>
      <c r="AJ16" s="49"/>
      <c r="AK16" s="140"/>
      <c r="AL16" s="140"/>
      <c r="AM16" s="38" t="s">
        <v>23</v>
      </c>
    </row>
    <row r="17" spans="1:63" ht="15.6" x14ac:dyDescent="0.3">
      <c r="A17" s="39" t="s">
        <v>24</v>
      </c>
      <c r="B17" s="59">
        <v>1.3</v>
      </c>
      <c r="C17" s="61"/>
      <c r="D17" s="59">
        <v>0.6</v>
      </c>
      <c r="E17" s="58"/>
      <c r="F17" s="59">
        <v>1.4</v>
      </c>
      <c r="G17" s="2"/>
      <c r="H17" s="59">
        <v>0.4</v>
      </c>
      <c r="I17" s="2"/>
      <c r="J17" s="59">
        <v>0.5</v>
      </c>
      <c r="K17" s="66"/>
      <c r="L17" s="59">
        <v>0.4</v>
      </c>
      <c r="M17" s="66"/>
      <c r="N17" s="59">
        <v>0.3</v>
      </c>
      <c r="O17" s="2"/>
      <c r="P17" s="59">
        <v>0.4</v>
      </c>
      <c r="Q17" s="2"/>
      <c r="R17" s="59">
        <v>1.4</v>
      </c>
      <c r="S17" s="2"/>
      <c r="T17" s="59">
        <v>0.9</v>
      </c>
      <c r="U17" s="2"/>
      <c r="V17" s="59">
        <v>0.7</v>
      </c>
      <c r="W17" s="2"/>
      <c r="X17" s="61">
        <v>1.4</v>
      </c>
      <c r="Y17" s="4"/>
      <c r="Z17" s="61">
        <v>0.3</v>
      </c>
      <c r="AA17" s="59"/>
      <c r="AB17" s="5"/>
      <c r="AC17" s="4">
        <v>0.4</v>
      </c>
      <c r="AD17" s="4"/>
      <c r="AE17" s="4">
        <v>0.4</v>
      </c>
      <c r="AF17" s="4">
        <v>5.4</v>
      </c>
      <c r="AG17" s="4">
        <v>1.6</v>
      </c>
      <c r="AH17" s="4">
        <v>1.6</v>
      </c>
      <c r="AI17" s="4">
        <v>0.8</v>
      </c>
      <c r="AJ17" s="4">
        <v>7.8</v>
      </c>
      <c r="AK17" s="4">
        <v>0.8</v>
      </c>
      <c r="AL17" s="4">
        <v>1.6</v>
      </c>
      <c r="AM17" s="4" t="s">
        <v>24</v>
      </c>
    </row>
    <row r="18" spans="1:63" ht="15.6" x14ac:dyDescent="0.3">
      <c r="A18" s="39" t="s">
        <v>44</v>
      </c>
      <c r="B18" s="59">
        <v>48</v>
      </c>
      <c r="C18" s="61"/>
      <c r="D18" s="59">
        <v>40.6</v>
      </c>
      <c r="E18" s="58"/>
      <c r="F18" s="139">
        <v>44</v>
      </c>
      <c r="G18" s="2"/>
      <c r="H18" s="59">
        <v>42</v>
      </c>
      <c r="I18" s="66"/>
      <c r="J18" s="59">
        <v>44</v>
      </c>
      <c r="K18" s="66"/>
      <c r="L18" s="59">
        <v>61</v>
      </c>
      <c r="M18" s="66"/>
      <c r="N18" s="139">
        <v>32</v>
      </c>
      <c r="O18" s="2"/>
      <c r="P18" s="59">
        <v>39.9</v>
      </c>
      <c r="Q18" s="2"/>
      <c r="R18" s="59">
        <v>41</v>
      </c>
      <c r="S18" s="2"/>
      <c r="T18" s="59">
        <v>50</v>
      </c>
      <c r="U18" s="2"/>
      <c r="V18" s="59">
        <v>39.9</v>
      </c>
      <c r="W18" s="2"/>
      <c r="X18" s="61">
        <v>47</v>
      </c>
      <c r="Y18" s="4"/>
      <c r="Z18" s="61">
        <v>39</v>
      </c>
      <c r="AA18" s="59"/>
      <c r="AB18" s="5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4" t="s">
        <v>44</v>
      </c>
    </row>
    <row r="19" spans="1:63" ht="15.6" x14ac:dyDescent="0.3">
      <c r="A19" s="39" t="s">
        <v>32</v>
      </c>
      <c r="B19" s="55">
        <v>0.2</v>
      </c>
      <c r="C19" s="61"/>
      <c r="D19" s="55" t="s">
        <v>96</v>
      </c>
      <c r="E19" s="67"/>
      <c r="F19" s="55">
        <v>0.1</v>
      </c>
      <c r="G19" s="54"/>
      <c r="H19" s="55">
        <v>0.1</v>
      </c>
      <c r="I19" s="57"/>
      <c r="J19" s="55">
        <v>0.1</v>
      </c>
      <c r="K19" s="66"/>
      <c r="L19" s="55">
        <v>0.2</v>
      </c>
      <c r="M19" s="57"/>
      <c r="N19" s="55">
        <v>0.1</v>
      </c>
      <c r="O19" s="54"/>
      <c r="P19" s="59">
        <v>0.1</v>
      </c>
      <c r="Q19" s="54"/>
      <c r="R19" s="53">
        <v>0.1</v>
      </c>
      <c r="S19" s="54"/>
      <c r="T19" s="55">
        <v>0.1</v>
      </c>
      <c r="U19" s="2"/>
      <c r="V19" s="55">
        <v>0.1</v>
      </c>
      <c r="W19" s="54"/>
      <c r="X19" s="56">
        <v>0.2</v>
      </c>
      <c r="Y19" s="60"/>
      <c r="Z19" s="56">
        <v>0.2</v>
      </c>
      <c r="AA19" s="55"/>
      <c r="AB19" s="5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4" t="s">
        <v>32</v>
      </c>
    </row>
    <row r="20" spans="1:63" ht="16.2" thickBot="1" x14ac:dyDescent="0.35">
      <c r="A20" s="68" t="s">
        <v>46</v>
      </c>
      <c r="B20" s="69" t="s">
        <v>97</v>
      </c>
      <c r="C20" s="70"/>
      <c r="D20" s="69">
        <v>1.7</v>
      </c>
      <c r="E20" s="71"/>
      <c r="F20" s="72">
        <v>3.3</v>
      </c>
      <c r="G20" s="73"/>
      <c r="H20" s="69">
        <v>3.3</v>
      </c>
      <c r="I20" s="74"/>
      <c r="J20" s="69">
        <v>1.7</v>
      </c>
      <c r="K20" s="74"/>
      <c r="L20" s="69">
        <v>0.8</v>
      </c>
      <c r="M20" s="74"/>
      <c r="N20" s="72">
        <v>2.5</v>
      </c>
      <c r="O20" s="73"/>
      <c r="P20" s="26">
        <v>0.8</v>
      </c>
      <c r="Q20" s="73"/>
      <c r="R20" s="72">
        <v>2.5</v>
      </c>
      <c r="S20" s="73"/>
      <c r="T20" s="69">
        <v>3.3</v>
      </c>
      <c r="U20" s="30"/>
      <c r="V20" s="69">
        <v>0.8</v>
      </c>
      <c r="W20" s="73"/>
      <c r="X20" s="75">
        <v>2.5</v>
      </c>
      <c r="Y20" s="76"/>
      <c r="Z20" s="75">
        <v>1.7</v>
      </c>
      <c r="AA20" s="69"/>
      <c r="AB20" s="5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 t="s">
        <v>46</v>
      </c>
    </row>
    <row r="21" spans="1:63" ht="15.6" x14ac:dyDescent="0.3">
      <c r="A21" s="37" t="s">
        <v>38</v>
      </c>
      <c r="B21" s="78">
        <v>2.8</v>
      </c>
      <c r="C21" s="79"/>
      <c r="D21" s="78">
        <v>2.8</v>
      </c>
      <c r="E21" s="80"/>
      <c r="F21" s="228">
        <v>2.9</v>
      </c>
      <c r="G21" s="64"/>
      <c r="H21" s="49">
        <v>3.4</v>
      </c>
      <c r="I21" s="81"/>
      <c r="J21" s="49">
        <v>2.6</v>
      </c>
      <c r="K21" s="65"/>
      <c r="L21" s="49">
        <v>2.2000000000000002</v>
      </c>
      <c r="M21" s="81"/>
      <c r="N21" s="49">
        <v>3.2</v>
      </c>
      <c r="O21" s="64"/>
      <c r="P21" s="49">
        <v>1.8</v>
      </c>
      <c r="Q21" s="65"/>
      <c r="R21" s="19">
        <v>4.4000000000000004</v>
      </c>
      <c r="S21" s="20"/>
      <c r="T21" s="49">
        <v>2.4</v>
      </c>
      <c r="U21" s="64"/>
      <c r="V21" s="78">
        <v>2</v>
      </c>
      <c r="W21" s="82"/>
      <c r="X21" s="79">
        <v>2.4</v>
      </c>
      <c r="Y21" s="83"/>
      <c r="Z21" s="79">
        <v>2.4</v>
      </c>
      <c r="AA21" s="78"/>
      <c r="AB21" s="5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38" t="s">
        <v>38</v>
      </c>
    </row>
    <row r="22" spans="1:63" ht="15.6" x14ac:dyDescent="0.3">
      <c r="A22" s="39" t="s">
        <v>39</v>
      </c>
      <c r="B22" s="55">
        <f>+B21*50</f>
        <v>140</v>
      </c>
      <c r="C22" s="56"/>
      <c r="D22" s="55">
        <f>+D21*50</f>
        <v>140</v>
      </c>
      <c r="E22" s="67"/>
      <c r="F22" s="55">
        <f>+F21*50</f>
        <v>145</v>
      </c>
      <c r="G22" s="54"/>
      <c r="H22" s="55">
        <f>+H21*50</f>
        <v>170</v>
      </c>
      <c r="I22" s="57"/>
      <c r="J22" s="55">
        <f>+J21*50</f>
        <v>130</v>
      </c>
      <c r="K22" s="54"/>
      <c r="L22" s="55">
        <f>+L21*50</f>
        <v>110.00000000000001</v>
      </c>
      <c r="M22" s="57"/>
      <c r="N22" s="55">
        <f>+N21*50</f>
        <v>160</v>
      </c>
      <c r="O22" s="67"/>
      <c r="P22" s="55">
        <f>+P21*50</f>
        <v>90</v>
      </c>
      <c r="Q22" s="54"/>
      <c r="R22" s="55">
        <f>+R21*50</f>
        <v>220.00000000000003</v>
      </c>
      <c r="S22" s="54"/>
      <c r="T22" s="55">
        <f>+T21*50</f>
        <v>120</v>
      </c>
      <c r="U22" s="2"/>
      <c r="V22" s="55">
        <f>+V21*50</f>
        <v>100</v>
      </c>
      <c r="W22" s="54"/>
      <c r="X22" s="55">
        <f>+X21*50</f>
        <v>120</v>
      </c>
      <c r="Y22" s="60"/>
      <c r="Z22" s="55">
        <f>+Z21*50</f>
        <v>120</v>
      </c>
      <c r="AA22" s="55"/>
      <c r="AB22" s="5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4" t="s">
        <v>39</v>
      </c>
    </row>
    <row r="23" spans="1:63" ht="15.6" x14ac:dyDescent="0.3">
      <c r="A23" s="39" t="s">
        <v>35</v>
      </c>
      <c r="B23" s="59">
        <v>1.42</v>
      </c>
      <c r="C23" s="56"/>
      <c r="D23" s="84">
        <v>1.5699999999999998</v>
      </c>
      <c r="E23" s="85"/>
      <c r="F23" s="84">
        <v>1.5499999999999998</v>
      </c>
      <c r="G23" s="85"/>
      <c r="H23" s="84">
        <v>1.95</v>
      </c>
      <c r="I23" s="85"/>
      <c r="J23" s="84">
        <v>1.3800000000000001</v>
      </c>
      <c r="K23" s="85"/>
      <c r="L23" s="84">
        <v>1.29</v>
      </c>
      <c r="M23" s="85"/>
      <c r="N23" s="84">
        <v>2.1</v>
      </c>
      <c r="O23" s="85"/>
      <c r="P23" s="41">
        <v>1</v>
      </c>
      <c r="Q23" s="85"/>
      <c r="R23" s="84">
        <v>2.9800000000000004</v>
      </c>
      <c r="S23" s="85"/>
      <c r="T23" s="84">
        <v>0.74</v>
      </c>
      <c r="U23" s="85"/>
      <c r="V23" s="84">
        <f>+V21-V25</f>
        <v>1.3199999999999998</v>
      </c>
      <c r="W23" s="85"/>
      <c r="X23" s="86">
        <v>1.3199999999999998</v>
      </c>
      <c r="Y23" s="87"/>
      <c r="Z23" s="86">
        <v>1.3199999999999998</v>
      </c>
      <c r="AA23" s="84"/>
      <c r="AB23" s="84"/>
      <c r="AC23" s="84"/>
      <c r="AD23" s="84"/>
      <c r="AE23" s="84"/>
      <c r="AF23" s="84"/>
      <c r="AG23" s="84"/>
      <c r="AH23" s="84">
        <v>0</v>
      </c>
      <c r="AI23" s="84"/>
      <c r="AJ23" s="84">
        <v>0</v>
      </c>
      <c r="AK23" s="86"/>
      <c r="AL23" s="86"/>
      <c r="AM23" s="4" t="s">
        <v>35</v>
      </c>
      <c r="AN23" s="141" t="s">
        <v>47</v>
      </c>
    </row>
    <row r="24" spans="1:63" ht="15.6" x14ac:dyDescent="0.3">
      <c r="A24" s="39" t="s">
        <v>37</v>
      </c>
      <c r="B24" s="55">
        <f>+B23*20</f>
        <v>28.4</v>
      </c>
      <c r="C24" s="56"/>
      <c r="D24" s="55">
        <f>+D23*20</f>
        <v>31.4</v>
      </c>
      <c r="E24" s="67"/>
      <c r="F24" s="55">
        <f>+F23*20</f>
        <v>30.999999999999996</v>
      </c>
      <c r="G24" s="54"/>
      <c r="H24" s="55">
        <f>+H23*20</f>
        <v>39</v>
      </c>
      <c r="I24" s="57"/>
      <c r="J24" s="55">
        <f>+J23*20</f>
        <v>27.6</v>
      </c>
      <c r="K24" s="54"/>
      <c r="L24" s="55">
        <f>+L23*20</f>
        <v>25.8</v>
      </c>
      <c r="M24" s="57"/>
      <c r="N24" s="55">
        <f>+N23*20</f>
        <v>42</v>
      </c>
      <c r="O24" s="67"/>
      <c r="P24" s="55">
        <f>+P23*20</f>
        <v>20</v>
      </c>
      <c r="Q24" s="54"/>
      <c r="R24" s="55">
        <f>+R23*20</f>
        <v>59.600000000000009</v>
      </c>
      <c r="S24" s="54"/>
      <c r="T24" s="55">
        <f>+T23*20</f>
        <v>14.8</v>
      </c>
      <c r="U24" s="88"/>
      <c r="V24" s="55">
        <f>+V23*20</f>
        <v>26.4</v>
      </c>
      <c r="W24" s="54"/>
      <c r="X24" s="55">
        <f>+X23*20</f>
        <v>26.4</v>
      </c>
      <c r="Y24" s="60"/>
      <c r="Z24" s="55">
        <f>+Z23*20</f>
        <v>26.4</v>
      </c>
      <c r="AA24" s="55"/>
      <c r="AB24" s="5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4" t="s">
        <v>37</v>
      </c>
    </row>
    <row r="25" spans="1:63" ht="16.2" thickBot="1" x14ac:dyDescent="0.35">
      <c r="A25" s="39" t="s">
        <v>25</v>
      </c>
      <c r="B25" s="84">
        <v>1.38</v>
      </c>
      <c r="C25" s="89"/>
      <c r="D25" s="84">
        <v>1.23</v>
      </c>
      <c r="E25" s="54"/>
      <c r="F25" s="86">
        <v>1.35</v>
      </c>
      <c r="G25" s="90"/>
      <c r="H25" s="84">
        <v>1.45</v>
      </c>
      <c r="I25" s="91"/>
      <c r="J25" s="89">
        <v>1.22</v>
      </c>
      <c r="K25" s="90"/>
      <c r="L25" s="84">
        <v>0.91</v>
      </c>
      <c r="M25" s="91"/>
      <c r="N25" s="86">
        <v>1.1000000000000001</v>
      </c>
      <c r="O25" s="92"/>
      <c r="P25" s="59">
        <v>0.8</v>
      </c>
      <c r="Q25" s="90"/>
      <c r="R25" s="89">
        <v>1.42</v>
      </c>
      <c r="S25" s="90"/>
      <c r="T25" s="84">
        <v>1.66</v>
      </c>
      <c r="U25" s="92"/>
      <c r="V25" s="84">
        <v>0.68</v>
      </c>
      <c r="W25" s="90"/>
      <c r="X25" s="89">
        <v>1.08</v>
      </c>
      <c r="Y25" s="93"/>
      <c r="Z25" s="89">
        <v>0.77</v>
      </c>
      <c r="AA25" s="84"/>
      <c r="AB25" s="5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4" t="s">
        <v>25</v>
      </c>
    </row>
    <row r="26" spans="1:63" ht="16.2" thickBot="1" x14ac:dyDescent="0.35">
      <c r="A26" s="68" t="s">
        <v>36</v>
      </c>
      <c r="B26" s="94">
        <f>+B25*12</f>
        <v>16.559999999999999</v>
      </c>
      <c r="C26" s="95"/>
      <c r="D26" s="94">
        <f>+D25*12</f>
        <v>14.76</v>
      </c>
      <c r="E26" s="96"/>
      <c r="F26" s="94">
        <f>+F25*12</f>
        <v>16.200000000000003</v>
      </c>
      <c r="G26" s="97"/>
      <c r="H26" s="94">
        <f>+H25*12</f>
        <v>17.399999999999999</v>
      </c>
      <c r="I26" s="98"/>
      <c r="J26" s="94">
        <f>+J25*12</f>
        <v>14.64</v>
      </c>
      <c r="K26" s="97"/>
      <c r="L26" s="94">
        <f>+L25*12</f>
        <v>10.92</v>
      </c>
      <c r="M26" s="99"/>
      <c r="N26" s="94">
        <f>+N25*12</f>
        <v>13.200000000000001</v>
      </c>
      <c r="O26" s="100"/>
      <c r="P26" s="94">
        <f>+P25*12</f>
        <v>9.6000000000000014</v>
      </c>
      <c r="Q26" s="97"/>
      <c r="R26" s="94">
        <f>+R25*12</f>
        <v>17.04</v>
      </c>
      <c r="S26" s="97"/>
      <c r="T26" s="94">
        <f>+T25*12</f>
        <v>19.919999999999998</v>
      </c>
      <c r="U26" s="100"/>
      <c r="V26" s="94">
        <f>+V25*12</f>
        <v>8.16</v>
      </c>
      <c r="W26" s="97"/>
      <c r="X26" s="94">
        <f>+X25*12</f>
        <v>12.96</v>
      </c>
      <c r="Y26" s="101"/>
      <c r="Z26" s="94">
        <f>+Z25*12</f>
        <v>9.24</v>
      </c>
      <c r="AA26" s="94"/>
      <c r="AB26" s="5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77" t="s">
        <v>36</v>
      </c>
    </row>
    <row r="27" spans="1:63" ht="15.6" x14ac:dyDescent="0.3">
      <c r="A27" s="44" t="s">
        <v>45</v>
      </c>
      <c r="B27" s="103">
        <v>0.05</v>
      </c>
      <c r="C27" s="104"/>
      <c r="D27" s="50">
        <v>0.04</v>
      </c>
      <c r="E27" s="105"/>
      <c r="F27" s="229">
        <v>0.04</v>
      </c>
      <c r="G27" s="47"/>
      <c r="H27" s="50">
        <v>0.05</v>
      </c>
      <c r="I27" s="105"/>
      <c r="J27" s="229">
        <v>0.03</v>
      </c>
      <c r="K27" s="105"/>
      <c r="L27" s="229">
        <v>0.04</v>
      </c>
      <c r="M27" s="105"/>
      <c r="N27" s="230">
        <v>0.02</v>
      </c>
      <c r="O27" s="47"/>
      <c r="P27" s="49">
        <v>0.02</v>
      </c>
      <c r="Q27" s="51"/>
      <c r="R27" s="231">
        <v>0.02</v>
      </c>
      <c r="S27" s="48"/>
      <c r="T27" s="229">
        <v>0.03</v>
      </c>
      <c r="U27" s="20"/>
      <c r="V27" s="45">
        <v>0.02</v>
      </c>
      <c r="W27" s="46"/>
      <c r="X27" s="232">
        <v>0.03</v>
      </c>
      <c r="Y27" s="106"/>
      <c r="Z27" s="233">
        <v>0.02</v>
      </c>
      <c r="AA27" s="103"/>
      <c r="AB27" s="5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 t="s">
        <v>45</v>
      </c>
    </row>
    <row r="28" spans="1:63" ht="15.75" customHeight="1" x14ac:dyDescent="0.3">
      <c r="A28" s="39" t="s">
        <v>33</v>
      </c>
      <c r="B28" s="59" t="s">
        <v>98</v>
      </c>
      <c r="C28" s="59">
        <v>0.3</v>
      </c>
      <c r="D28" s="59" t="s">
        <v>98</v>
      </c>
      <c r="E28" s="59" t="s">
        <v>98</v>
      </c>
      <c r="F28" s="59" t="s">
        <v>98</v>
      </c>
      <c r="G28" s="1">
        <v>0.48</v>
      </c>
      <c r="H28" s="59" t="s">
        <v>98</v>
      </c>
      <c r="I28" s="1" t="s">
        <v>98</v>
      </c>
      <c r="J28" s="59" t="s">
        <v>99</v>
      </c>
      <c r="K28" s="59" t="s">
        <v>99</v>
      </c>
      <c r="L28" s="59" t="s">
        <v>99</v>
      </c>
      <c r="M28" s="1">
        <v>0.49</v>
      </c>
      <c r="N28" s="1" t="s">
        <v>98</v>
      </c>
      <c r="O28" s="1">
        <v>0.52</v>
      </c>
      <c r="P28" s="59" t="s">
        <v>98</v>
      </c>
      <c r="Q28" s="1"/>
      <c r="R28" s="59" t="s">
        <v>98</v>
      </c>
      <c r="S28" s="1">
        <v>0.3</v>
      </c>
      <c r="T28" s="1" t="s">
        <v>98</v>
      </c>
      <c r="U28" s="2"/>
      <c r="V28" s="1">
        <v>0.56000000000000005</v>
      </c>
      <c r="W28" s="2"/>
      <c r="X28" s="4">
        <v>0.26</v>
      </c>
      <c r="Y28" s="4"/>
      <c r="Z28" s="1" t="s">
        <v>98</v>
      </c>
      <c r="AA28" s="4" t="s">
        <v>98</v>
      </c>
      <c r="AB28" s="5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4" t="s">
        <v>33</v>
      </c>
    </row>
    <row r="29" spans="1:63" ht="15.75" customHeight="1" x14ac:dyDescent="0.3">
      <c r="A29" s="42" t="s">
        <v>48</v>
      </c>
      <c r="B29" s="59" t="s">
        <v>99</v>
      </c>
      <c r="C29" s="1" t="s">
        <v>98</v>
      </c>
      <c r="D29" s="59" t="s">
        <v>98</v>
      </c>
      <c r="E29" s="1" t="s">
        <v>98</v>
      </c>
      <c r="F29" s="59" t="s">
        <v>98</v>
      </c>
      <c r="G29" s="1" t="s">
        <v>99</v>
      </c>
      <c r="H29" s="59" t="s">
        <v>98</v>
      </c>
      <c r="I29" s="1" t="s">
        <v>98</v>
      </c>
      <c r="J29" s="59" t="s">
        <v>98</v>
      </c>
      <c r="K29" s="1" t="s">
        <v>99</v>
      </c>
      <c r="L29" s="59" t="s">
        <v>98</v>
      </c>
      <c r="M29" s="1" t="s">
        <v>98</v>
      </c>
      <c r="N29" s="1" t="s">
        <v>98</v>
      </c>
      <c r="O29" s="1" t="s">
        <v>98</v>
      </c>
      <c r="P29" s="59" t="s">
        <v>98</v>
      </c>
      <c r="Q29" s="1"/>
      <c r="R29" s="59" t="s">
        <v>98</v>
      </c>
      <c r="S29" s="1" t="s">
        <v>99</v>
      </c>
      <c r="T29" s="1" t="s">
        <v>98</v>
      </c>
      <c r="U29" s="2"/>
      <c r="V29" s="1" t="s">
        <v>98</v>
      </c>
      <c r="W29" s="3"/>
      <c r="X29" s="4" t="s">
        <v>99</v>
      </c>
      <c r="Y29" s="4"/>
      <c r="Z29" s="1" t="s">
        <v>99</v>
      </c>
      <c r="AA29" s="59" t="s">
        <v>98</v>
      </c>
      <c r="AB29" s="5"/>
      <c r="AC29" s="139"/>
      <c r="AD29" s="139"/>
      <c r="AE29" s="139"/>
      <c r="AF29" s="139"/>
      <c r="AG29" s="139"/>
      <c r="AH29" s="139"/>
      <c r="AI29" s="139"/>
      <c r="AJ29" s="139"/>
      <c r="AK29" s="25"/>
      <c r="AL29" s="25"/>
      <c r="AM29" s="34" t="s">
        <v>48</v>
      </c>
    </row>
    <row r="30" spans="1:63" ht="15.75" customHeight="1" thickBot="1" x14ac:dyDescent="0.35">
      <c r="A30" s="42" t="s">
        <v>34</v>
      </c>
      <c r="B30" s="59" t="s">
        <v>98</v>
      </c>
      <c r="C30" s="1" t="s">
        <v>99</v>
      </c>
      <c r="D30" s="26" t="s">
        <v>98</v>
      </c>
      <c r="E30" s="1" t="s">
        <v>98</v>
      </c>
      <c r="F30" s="26" t="s">
        <v>98</v>
      </c>
      <c r="G30" s="1" t="s">
        <v>98</v>
      </c>
      <c r="H30" s="26" t="s">
        <v>98</v>
      </c>
      <c r="I30" s="59">
        <v>1.18</v>
      </c>
      <c r="J30" s="26" t="s">
        <v>98</v>
      </c>
      <c r="K30" s="1" t="s">
        <v>98</v>
      </c>
      <c r="L30" s="26" t="s">
        <v>98</v>
      </c>
      <c r="M30" s="1" t="s">
        <v>98</v>
      </c>
      <c r="N30" s="28" t="s">
        <v>98</v>
      </c>
      <c r="O30" s="28" t="s">
        <v>98</v>
      </c>
      <c r="P30" s="32" t="s">
        <v>98</v>
      </c>
      <c r="Q30" s="28"/>
      <c r="R30" s="26" t="s">
        <v>98</v>
      </c>
      <c r="S30" s="28" t="s">
        <v>98</v>
      </c>
      <c r="T30" s="1" t="s">
        <v>98</v>
      </c>
      <c r="U30" s="30"/>
      <c r="V30" s="1" t="s">
        <v>98</v>
      </c>
      <c r="W30" s="30" t="s">
        <v>100</v>
      </c>
      <c r="X30" s="1" t="s">
        <v>98</v>
      </c>
      <c r="Y30" s="77"/>
      <c r="Z30" s="1" t="s">
        <v>98</v>
      </c>
      <c r="AA30" s="4" t="s">
        <v>98</v>
      </c>
      <c r="AB30" s="5"/>
      <c r="AC30" s="139"/>
      <c r="AD30" s="139"/>
      <c r="AE30" s="139"/>
      <c r="AF30" s="139"/>
      <c r="AG30" s="139"/>
      <c r="AH30" s="139"/>
      <c r="AI30" s="139"/>
      <c r="AJ30" s="139"/>
      <c r="AK30" s="25"/>
      <c r="AL30" s="25"/>
      <c r="AM30" s="34" t="s">
        <v>34</v>
      </c>
    </row>
    <row r="31" spans="1:63" ht="16.2" thickBot="1" x14ac:dyDescent="0.35">
      <c r="A31" s="43" t="s">
        <v>22</v>
      </c>
      <c r="B31" s="149">
        <v>1.44</v>
      </c>
      <c r="C31" s="144"/>
      <c r="D31" s="143">
        <v>0.9</v>
      </c>
      <c r="E31" s="148"/>
      <c r="F31" s="147">
        <v>1.33</v>
      </c>
      <c r="G31" s="151"/>
      <c r="H31" s="234">
        <v>1.0900000000000001</v>
      </c>
      <c r="I31" s="144"/>
      <c r="J31" s="149">
        <v>0.74</v>
      </c>
      <c r="K31" s="148"/>
      <c r="L31" s="149">
        <v>0.73</v>
      </c>
      <c r="M31" s="150"/>
      <c r="N31" s="143">
        <v>0.51</v>
      </c>
      <c r="O31" s="107"/>
      <c r="P31" s="149">
        <v>0.33</v>
      </c>
      <c r="Q31" s="108"/>
      <c r="R31" s="147">
        <v>0.47</v>
      </c>
      <c r="S31" s="148"/>
      <c r="T31" s="149">
        <v>0.4</v>
      </c>
      <c r="U31" s="151"/>
      <c r="V31" s="149">
        <v>0.26</v>
      </c>
      <c r="W31" s="148"/>
      <c r="X31" s="36">
        <v>0.77</v>
      </c>
      <c r="Y31" s="36"/>
      <c r="Z31" s="150" t="s">
        <v>64</v>
      </c>
      <c r="AA31" s="36"/>
      <c r="AB31" s="10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 t="s">
        <v>22</v>
      </c>
    </row>
    <row r="32" spans="1:63" s="119" customFormat="1" ht="15" customHeight="1" x14ac:dyDescent="0.25">
      <c r="A32" s="110" t="s">
        <v>27</v>
      </c>
      <c r="B32" s="235" t="s">
        <v>58</v>
      </c>
      <c r="C32" s="112"/>
      <c r="D32" s="113" t="s">
        <v>54</v>
      </c>
      <c r="E32" s="146"/>
      <c r="F32" s="113" t="s">
        <v>54</v>
      </c>
      <c r="G32" s="154" t="s">
        <v>64</v>
      </c>
      <c r="H32" s="113" t="s">
        <v>55</v>
      </c>
      <c r="I32" s="154"/>
      <c r="J32" s="113" t="s">
        <v>55</v>
      </c>
      <c r="K32" s="114"/>
      <c r="L32" s="113" t="s">
        <v>55</v>
      </c>
      <c r="M32" s="146"/>
      <c r="N32" s="113" t="s">
        <v>59</v>
      </c>
      <c r="O32" s="114"/>
      <c r="P32" s="235" t="s">
        <v>58</v>
      </c>
      <c r="Q32" s="146" t="s">
        <v>64</v>
      </c>
      <c r="R32" s="113" t="s">
        <v>59</v>
      </c>
      <c r="S32" s="114"/>
      <c r="T32" s="292" t="s">
        <v>89</v>
      </c>
      <c r="U32" s="81"/>
      <c r="V32" s="122" t="s">
        <v>54</v>
      </c>
      <c r="W32" s="153"/>
      <c r="X32" s="122" t="s">
        <v>54</v>
      </c>
      <c r="Y32" s="116"/>
      <c r="Z32" s="122" t="s">
        <v>54</v>
      </c>
      <c r="AA32" s="296"/>
      <c r="AB32" s="297"/>
      <c r="AC32" s="276" t="s">
        <v>66</v>
      </c>
      <c r="AD32" s="117"/>
      <c r="AE32" s="235" t="s">
        <v>91</v>
      </c>
      <c r="AF32" s="115"/>
      <c r="AG32" s="236" t="s">
        <v>76</v>
      </c>
      <c r="AH32" s="280" t="s">
        <v>66</v>
      </c>
      <c r="AI32" s="235" t="s">
        <v>59</v>
      </c>
      <c r="AJ32" s="115"/>
      <c r="AK32" s="153"/>
      <c r="AL32" s="153"/>
      <c r="AM32" s="329" t="s">
        <v>27</v>
      </c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</row>
    <row r="33" spans="1:63" s="119" customFormat="1" ht="15" customHeight="1" x14ac:dyDescent="0.25">
      <c r="A33" s="120" t="s">
        <v>27</v>
      </c>
      <c r="B33" s="113" t="s">
        <v>55</v>
      </c>
      <c r="C33" s="154"/>
      <c r="D33" s="235" t="s">
        <v>69</v>
      </c>
      <c r="E33" s="153"/>
      <c r="F33" s="235" t="s">
        <v>56</v>
      </c>
      <c r="G33" s="154"/>
      <c r="H33" s="235" t="s">
        <v>56</v>
      </c>
      <c r="I33" s="154"/>
      <c r="J33" s="235" t="s">
        <v>86</v>
      </c>
      <c r="K33" s="121"/>
      <c r="L33" s="235" t="s">
        <v>58</v>
      </c>
      <c r="M33" s="123"/>
      <c r="N33" s="113" t="s">
        <v>54</v>
      </c>
      <c r="O33" s="124"/>
      <c r="P33" s="113" t="s">
        <v>55</v>
      </c>
      <c r="Q33" s="154" t="s">
        <v>64</v>
      </c>
      <c r="R33" s="235" t="s">
        <v>87</v>
      </c>
      <c r="S33" s="124"/>
      <c r="T33" s="293" t="s">
        <v>90</v>
      </c>
      <c r="U33" s="154"/>
      <c r="W33" s="154"/>
      <c r="X33" s="237" t="s">
        <v>57</v>
      </c>
      <c r="Y33" s="117"/>
      <c r="Z33" s="125"/>
      <c r="AA33" s="321"/>
      <c r="AB33" s="322"/>
      <c r="AC33" s="126"/>
      <c r="AD33" s="126"/>
      <c r="AE33" s="277" t="s">
        <v>66</v>
      </c>
      <c r="AF33" s="118"/>
      <c r="AG33" s="278" t="s">
        <v>66</v>
      </c>
      <c r="AH33" s="127"/>
      <c r="AI33" s="113" t="s">
        <v>55</v>
      </c>
      <c r="AJ33" s="118"/>
      <c r="AK33" s="123"/>
      <c r="AL33" s="123"/>
      <c r="AM33" s="120" t="s">
        <v>27</v>
      </c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</row>
    <row r="34" spans="1:63" s="119" customFormat="1" ht="15" customHeight="1" x14ac:dyDescent="0.25">
      <c r="A34" s="120" t="s">
        <v>27</v>
      </c>
      <c r="B34" s="113" t="s">
        <v>59</v>
      </c>
      <c r="C34" s="153"/>
      <c r="D34" s="291" t="s">
        <v>85</v>
      </c>
      <c r="E34" s="154"/>
      <c r="F34" s="113" t="s">
        <v>59</v>
      </c>
      <c r="G34" s="153"/>
      <c r="H34" s="113" t="s">
        <v>54</v>
      </c>
      <c r="I34" s="154"/>
      <c r="J34" s="235" t="s">
        <v>57</v>
      </c>
      <c r="K34" s="121"/>
      <c r="L34" s="291" t="s">
        <v>66</v>
      </c>
      <c r="M34" s="154"/>
      <c r="N34" s="235" t="s">
        <v>57</v>
      </c>
      <c r="O34" s="128"/>
      <c r="P34" s="122" t="s">
        <v>54</v>
      </c>
      <c r="Q34" s="153"/>
      <c r="R34" s="113" t="s">
        <v>55</v>
      </c>
      <c r="S34" s="128"/>
      <c r="T34" s="113" t="s">
        <v>55</v>
      </c>
      <c r="U34" s="153"/>
      <c r="V34" s="122"/>
      <c r="W34" s="154"/>
      <c r="X34" s="238" t="s">
        <v>76</v>
      </c>
      <c r="Y34" s="126"/>
      <c r="Z34" s="118"/>
      <c r="AA34" s="323"/>
      <c r="AB34" s="324"/>
      <c r="AC34" s="126"/>
      <c r="AD34" s="126"/>
      <c r="AE34" s="126"/>
      <c r="AF34" s="118"/>
      <c r="AG34" s="127" t="s">
        <v>54</v>
      </c>
      <c r="AH34" s="118"/>
      <c r="AI34" s="235" t="s">
        <v>93</v>
      </c>
      <c r="AJ34" s="118"/>
      <c r="AK34" s="123"/>
      <c r="AL34" s="123"/>
      <c r="AM34" s="120" t="s">
        <v>27</v>
      </c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</row>
    <row r="35" spans="1:63" s="119" customFormat="1" ht="19.5" customHeight="1" thickBot="1" x14ac:dyDescent="0.3">
      <c r="A35" s="129" t="s">
        <v>27</v>
      </c>
      <c r="B35" s="253" t="s">
        <v>54</v>
      </c>
      <c r="C35" s="254"/>
      <c r="D35" s="113" t="s">
        <v>59</v>
      </c>
      <c r="E35" s="153"/>
      <c r="F35" s="111"/>
      <c r="G35" s="154"/>
      <c r="H35" s="113" t="s">
        <v>59</v>
      </c>
      <c r="I35" s="153"/>
      <c r="J35" s="235" t="s">
        <v>76</v>
      </c>
      <c r="K35" s="131"/>
      <c r="L35" s="113" t="s">
        <v>54</v>
      </c>
      <c r="M35" s="132"/>
      <c r="N35" s="113" t="s">
        <v>55</v>
      </c>
      <c r="O35" s="133"/>
      <c r="P35" s="113" t="s">
        <v>59</v>
      </c>
      <c r="Q35" s="154"/>
      <c r="R35" s="235" t="s">
        <v>56</v>
      </c>
      <c r="S35" s="130"/>
      <c r="T35" s="134"/>
      <c r="U35" s="27"/>
      <c r="V35" s="113"/>
      <c r="W35" s="152"/>
      <c r="X35" s="135"/>
      <c r="Y35" s="136"/>
      <c r="Z35" s="136"/>
      <c r="AA35" s="319"/>
      <c r="AB35" s="320"/>
      <c r="AC35" s="136"/>
      <c r="AD35" s="136"/>
      <c r="AE35" s="136"/>
      <c r="AF35" s="135"/>
      <c r="AG35" s="279" t="s">
        <v>92</v>
      </c>
      <c r="AH35" s="137"/>
      <c r="AI35" s="155"/>
      <c r="AJ35" s="135"/>
      <c r="AK35" s="132"/>
      <c r="AL35" s="132"/>
      <c r="AM35" s="129" t="s">
        <v>27</v>
      </c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</row>
    <row r="36" spans="1:63" ht="15" x14ac:dyDescent="0.25">
      <c r="A36" s="52" t="s">
        <v>61</v>
      </c>
      <c r="B36" s="49">
        <v>1</v>
      </c>
      <c r="C36" s="81">
        <v>51</v>
      </c>
      <c r="D36" s="140">
        <v>2</v>
      </c>
      <c r="E36" s="65">
        <v>1</v>
      </c>
      <c r="F36" s="145">
        <v>26</v>
      </c>
      <c r="G36" s="114">
        <v>14</v>
      </c>
      <c r="H36" s="140">
        <v>8</v>
      </c>
      <c r="I36" s="65">
        <v>0</v>
      </c>
      <c r="J36" s="63">
        <v>62</v>
      </c>
      <c r="K36" s="65">
        <v>116</v>
      </c>
      <c r="L36" s="140">
        <v>6</v>
      </c>
      <c r="M36" s="64">
        <v>4</v>
      </c>
      <c r="N36" s="49">
        <v>105</v>
      </c>
      <c r="O36" s="65">
        <v>2</v>
      </c>
      <c r="P36" s="63">
        <v>5</v>
      </c>
      <c r="Q36" s="65"/>
      <c r="R36" s="140">
        <v>2</v>
      </c>
      <c r="S36" s="240">
        <v>7</v>
      </c>
      <c r="T36" s="239">
        <v>63</v>
      </c>
      <c r="U36" s="20"/>
      <c r="V36" s="49">
        <v>4</v>
      </c>
      <c r="W36" s="65"/>
      <c r="X36" s="52">
        <v>43</v>
      </c>
      <c r="Y36" s="52"/>
      <c r="Z36" s="239">
        <v>4</v>
      </c>
      <c r="AA36" s="52">
        <v>10</v>
      </c>
      <c r="AB36" s="5"/>
      <c r="AC36" s="52">
        <v>58</v>
      </c>
      <c r="AD36" s="52"/>
      <c r="AE36" s="241">
        <v>1200</v>
      </c>
      <c r="AF36" s="241">
        <v>22</v>
      </c>
      <c r="AG36" s="241">
        <v>27</v>
      </c>
      <c r="AH36" s="38">
        <v>1</v>
      </c>
      <c r="AI36" s="18">
        <v>195</v>
      </c>
      <c r="AJ36" s="18">
        <v>94</v>
      </c>
      <c r="AK36" s="18">
        <v>28</v>
      </c>
      <c r="AL36" s="18">
        <v>42</v>
      </c>
      <c r="AM36" s="4" t="s">
        <v>42</v>
      </c>
    </row>
    <row r="37" spans="1:63" ht="15" x14ac:dyDescent="0.25">
      <c r="A37" s="4" t="s">
        <v>41</v>
      </c>
      <c r="B37" s="59">
        <v>3</v>
      </c>
      <c r="C37" s="260">
        <v>47</v>
      </c>
      <c r="D37" s="139">
        <v>11</v>
      </c>
      <c r="E37" s="261">
        <v>27</v>
      </c>
      <c r="F37" s="139">
        <v>1</v>
      </c>
      <c r="G37" s="261">
        <v>12</v>
      </c>
      <c r="H37" s="139">
        <v>4</v>
      </c>
      <c r="I37" s="2">
        <v>1</v>
      </c>
      <c r="J37" s="61">
        <v>9</v>
      </c>
      <c r="K37" s="261">
        <v>32</v>
      </c>
      <c r="L37" s="262">
        <v>15</v>
      </c>
      <c r="M37" s="263">
        <v>13</v>
      </c>
      <c r="N37" s="59">
        <v>5</v>
      </c>
      <c r="O37" s="261">
        <v>17</v>
      </c>
      <c r="P37" s="265">
        <v>22</v>
      </c>
      <c r="Q37" s="2"/>
      <c r="R37" s="139">
        <v>4</v>
      </c>
      <c r="S37" s="2">
        <v>9</v>
      </c>
      <c r="T37" s="61">
        <v>2</v>
      </c>
      <c r="U37" s="242"/>
      <c r="V37" s="59">
        <v>4</v>
      </c>
      <c r="W37" s="2"/>
      <c r="X37" s="274">
        <v>19</v>
      </c>
      <c r="Y37" s="4"/>
      <c r="Z37" s="61">
        <v>8</v>
      </c>
      <c r="AA37" s="274">
        <v>17</v>
      </c>
      <c r="AB37" s="5"/>
      <c r="AC37" s="4">
        <v>5</v>
      </c>
      <c r="AD37" s="4"/>
      <c r="AE37" s="262">
        <v>18</v>
      </c>
      <c r="AF37" s="139">
        <v>5</v>
      </c>
      <c r="AG37" s="266">
        <v>91</v>
      </c>
      <c r="AH37" s="274">
        <v>31</v>
      </c>
      <c r="AI37" s="260">
        <v>47</v>
      </c>
      <c r="AJ37" s="66">
        <v>12</v>
      </c>
      <c r="AK37" s="66">
        <v>9</v>
      </c>
      <c r="AL37" s="260">
        <v>15</v>
      </c>
      <c r="AM37" s="4" t="s">
        <v>41</v>
      </c>
    </row>
    <row r="38" spans="1:63" ht="15" x14ac:dyDescent="0.25">
      <c r="A38" s="52" t="s">
        <v>49</v>
      </c>
      <c r="B38" s="59">
        <v>6</v>
      </c>
      <c r="C38" s="260">
        <v>26</v>
      </c>
      <c r="D38" s="139">
        <v>14</v>
      </c>
      <c r="E38" s="261">
        <v>46</v>
      </c>
      <c r="F38" s="139">
        <v>3</v>
      </c>
      <c r="G38" s="261">
        <v>16</v>
      </c>
      <c r="H38" s="139">
        <v>0</v>
      </c>
      <c r="I38" s="2">
        <v>4</v>
      </c>
      <c r="J38" s="61">
        <v>4</v>
      </c>
      <c r="K38" s="261">
        <v>26</v>
      </c>
      <c r="L38" s="266">
        <v>165</v>
      </c>
      <c r="M38" s="263">
        <v>34</v>
      </c>
      <c r="N38" s="264">
        <v>15</v>
      </c>
      <c r="O38" s="261">
        <v>14</v>
      </c>
      <c r="P38" s="61">
        <v>5</v>
      </c>
      <c r="Q38" s="2"/>
      <c r="R38" s="139">
        <v>6</v>
      </c>
      <c r="S38" s="261">
        <v>15</v>
      </c>
      <c r="T38" s="265">
        <v>11</v>
      </c>
      <c r="U38" s="58"/>
      <c r="V38" s="59">
        <v>0</v>
      </c>
      <c r="W38" s="2"/>
      <c r="X38" s="274">
        <v>14</v>
      </c>
      <c r="Y38" s="4"/>
      <c r="Z38" s="61">
        <v>4</v>
      </c>
      <c r="AA38" s="274">
        <v>22</v>
      </c>
      <c r="AB38" s="5"/>
      <c r="AC38" s="273">
        <v>67</v>
      </c>
      <c r="AD38" s="4"/>
      <c r="AE38" s="139">
        <v>3</v>
      </c>
      <c r="AF38" s="139">
        <v>0</v>
      </c>
      <c r="AG38" s="139">
        <v>5</v>
      </c>
      <c r="AH38" s="4">
        <v>8</v>
      </c>
      <c r="AI38" s="66">
        <v>8</v>
      </c>
      <c r="AJ38" s="66">
        <v>12</v>
      </c>
      <c r="AK38" s="275">
        <v>26</v>
      </c>
      <c r="AL38" s="18">
        <v>9</v>
      </c>
      <c r="AM38" s="52" t="s">
        <v>49</v>
      </c>
    </row>
    <row r="39" spans="1:63" ht="15" x14ac:dyDescent="0.25">
      <c r="A39" s="4" t="s">
        <v>43</v>
      </c>
      <c r="B39" s="59"/>
      <c r="C39" s="66"/>
      <c r="D39" s="139">
        <v>0</v>
      </c>
      <c r="E39" s="2">
        <v>0</v>
      </c>
      <c r="F39" s="139">
        <v>0</v>
      </c>
      <c r="G39" s="2"/>
      <c r="H39" s="53">
        <v>0</v>
      </c>
      <c r="I39" s="2"/>
      <c r="J39" s="239">
        <v>0</v>
      </c>
      <c r="K39" s="21"/>
      <c r="L39" s="241">
        <v>0</v>
      </c>
      <c r="M39" s="20"/>
      <c r="N39" s="59">
        <v>0</v>
      </c>
      <c r="O39" s="2">
        <v>0</v>
      </c>
      <c r="P39" s="61">
        <v>0</v>
      </c>
      <c r="Q39" s="2"/>
      <c r="R39" s="139">
        <v>0</v>
      </c>
      <c r="S39" s="2"/>
      <c r="T39" s="61">
        <v>0</v>
      </c>
      <c r="U39" s="2"/>
      <c r="V39" s="59"/>
      <c r="W39" s="2"/>
      <c r="X39" s="4"/>
      <c r="Y39" s="4"/>
      <c r="Z39" s="61"/>
      <c r="AA39" s="4"/>
      <c r="AB39" s="5"/>
      <c r="AC39" s="4">
        <v>0</v>
      </c>
      <c r="AD39" s="4"/>
      <c r="AE39" s="139"/>
      <c r="AF39" s="139">
        <v>0</v>
      </c>
      <c r="AG39" s="139"/>
      <c r="AH39" s="4">
        <v>0</v>
      </c>
      <c r="AI39" s="66"/>
      <c r="AJ39" s="66"/>
      <c r="AK39" s="66"/>
      <c r="AL39" s="66"/>
      <c r="AM39" s="4" t="s">
        <v>43</v>
      </c>
    </row>
    <row r="40" spans="1:63" ht="15.6" thickBot="1" x14ac:dyDescent="0.3">
      <c r="A40" s="77" t="s">
        <v>28</v>
      </c>
      <c r="B40" s="26"/>
      <c r="C40" s="27"/>
      <c r="D40" s="33">
        <v>0</v>
      </c>
      <c r="E40" s="30">
        <v>0</v>
      </c>
      <c r="F40" s="25">
        <v>0</v>
      </c>
      <c r="G40" s="30"/>
      <c r="H40" s="62">
        <v>0</v>
      </c>
      <c r="I40" s="30"/>
      <c r="J40" s="243">
        <v>0</v>
      </c>
      <c r="K40" s="30"/>
      <c r="L40" s="33">
        <v>0</v>
      </c>
      <c r="M40" s="62"/>
      <c r="N40" s="33">
        <v>0</v>
      </c>
      <c r="O40" s="30">
        <v>0</v>
      </c>
      <c r="P40" s="243">
        <v>0</v>
      </c>
      <c r="Q40" s="30"/>
      <c r="R40" s="33">
        <v>0</v>
      </c>
      <c r="S40" s="30"/>
      <c r="T40" s="243">
        <v>0</v>
      </c>
      <c r="U40" s="29"/>
      <c r="V40" s="26"/>
      <c r="W40" s="30"/>
      <c r="X40" s="77"/>
      <c r="Y40" s="77"/>
      <c r="Z40" s="243"/>
      <c r="AA40" s="77"/>
      <c r="AB40" s="5"/>
      <c r="AC40" s="77">
        <v>0</v>
      </c>
      <c r="AD40" s="77"/>
      <c r="AE40" s="33"/>
      <c r="AF40" s="33">
        <v>0</v>
      </c>
      <c r="AG40" s="33"/>
      <c r="AH40" s="77">
        <v>0</v>
      </c>
      <c r="AI40" s="27"/>
      <c r="AJ40" s="27"/>
      <c r="AK40" s="27"/>
      <c r="AL40" s="27"/>
      <c r="AM40" s="77" t="s">
        <v>28</v>
      </c>
    </row>
    <row r="41" spans="1:63" ht="15.6" thickBot="1" x14ac:dyDescent="0.3">
      <c r="A41" s="244" t="s">
        <v>30</v>
      </c>
      <c r="B41" s="285"/>
      <c r="C41" s="286">
        <v>3.11</v>
      </c>
      <c r="D41" s="245"/>
      <c r="E41" s="287">
        <v>5.34</v>
      </c>
      <c r="F41" s="288"/>
      <c r="G41" s="287" t="s">
        <v>72</v>
      </c>
      <c r="H41" s="245"/>
      <c r="I41" s="287" t="s">
        <v>72</v>
      </c>
      <c r="J41" s="246"/>
      <c r="K41" s="287" t="s">
        <v>72</v>
      </c>
      <c r="L41" s="247"/>
      <c r="M41" s="286">
        <v>3.09</v>
      </c>
      <c r="N41" s="246"/>
      <c r="O41" s="287">
        <v>4.42</v>
      </c>
      <c r="P41" s="247"/>
      <c r="Q41" s="248"/>
      <c r="R41" s="285"/>
      <c r="S41" s="289">
        <v>9.18</v>
      </c>
      <c r="T41" s="285"/>
      <c r="U41" s="289"/>
      <c r="V41" s="247"/>
      <c r="W41" s="248"/>
      <c r="X41" s="290">
        <v>7.14</v>
      </c>
      <c r="Y41" s="188"/>
      <c r="Z41" s="249"/>
      <c r="AA41" s="188">
        <v>6.8</v>
      </c>
      <c r="AB41" s="5"/>
      <c r="AC41" s="188"/>
      <c r="AD41" s="188"/>
      <c r="AE41" s="188"/>
      <c r="AF41" s="281">
        <v>0.2</v>
      </c>
      <c r="AG41" s="188"/>
      <c r="AH41" s="282">
        <v>2.33</v>
      </c>
      <c r="AI41" s="188"/>
      <c r="AJ41" s="188" t="s">
        <v>72</v>
      </c>
      <c r="AK41" s="188"/>
      <c r="AL41" s="188">
        <v>4.46</v>
      </c>
      <c r="AM41" s="12" t="s">
        <v>30</v>
      </c>
    </row>
    <row r="42" spans="1:63" ht="15.6" thickBot="1" x14ac:dyDescent="0.3">
      <c r="A42" s="38" t="s">
        <v>29</v>
      </c>
      <c r="B42" s="305" t="s">
        <v>62</v>
      </c>
      <c r="C42" s="306"/>
      <c r="D42" s="305" t="s">
        <v>51</v>
      </c>
      <c r="E42" s="306"/>
      <c r="F42" s="305" t="s">
        <v>51</v>
      </c>
      <c r="G42" s="306"/>
      <c r="H42" s="305" t="s">
        <v>75</v>
      </c>
      <c r="I42" s="306"/>
      <c r="J42" s="305" t="s">
        <v>52</v>
      </c>
      <c r="K42" s="311"/>
      <c r="L42" s="305" t="s">
        <v>51</v>
      </c>
      <c r="M42" s="306"/>
      <c r="N42" s="305" t="s">
        <v>51</v>
      </c>
      <c r="O42" s="306"/>
      <c r="P42" s="311"/>
      <c r="Q42" s="306"/>
      <c r="R42" s="305" t="s">
        <v>51</v>
      </c>
      <c r="S42" s="306"/>
      <c r="T42" s="305"/>
      <c r="U42" s="307"/>
      <c r="V42" s="305"/>
      <c r="W42" s="306"/>
      <c r="X42" s="38" t="s">
        <v>51</v>
      </c>
      <c r="Y42" s="38"/>
      <c r="Z42" s="63"/>
      <c r="AA42" s="38" t="s">
        <v>51</v>
      </c>
      <c r="AB42" s="23"/>
      <c r="AC42" s="38"/>
      <c r="AD42" s="38"/>
      <c r="AE42" s="38"/>
      <c r="AF42" s="38" t="s">
        <v>94</v>
      </c>
      <c r="AG42" s="38"/>
      <c r="AH42" s="38" t="s">
        <v>51</v>
      </c>
      <c r="AI42" s="38"/>
      <c r="AJ42" s="38" t="s">
        <v>65</v>
      </c>
      <c r="AK42" s="38"/>
      <c r="AL42" s="38" t="s">
        <v>67</v>
      </c>
      <c r="AM42" s="38" t="s">
        <v>29</v>
      </c>
    </row>
    <row r="43" spans="1:63" ht="15.6" thickBot="1" x14ac:dyDescent="0.3">
      <c r="A43" s="4" t="s">
        <v>29</v>
      </c>
      <c r="B43" s="303" t="s">
        <v>52</v>
      </c>
      <c r="C43" s="304"/>
      <c r="D43" s="303" t="s">
        <v>52</v>
      </c>
      <c r="E43" s="304"/>
      <c r="F43" s="316" t="s">
        <v>52</v>
      </c>
      <c r="G43" s="317"/>
      <c r="H43" s="303" t="s">
        <v>65</v>
      </c>
      <c r="I43" s="304"/>
      <c r="J43" s="303" t="s">
        <v>51</v>
      </c>
      <c r="K43" s="308"/>
      <c r="L43" s="303" t="s">
        <v>52</v>
      </c>
      <c r="M43" s="304"/>
      <c r="N43" s="303" t="s">
        <v>27</v>
      </c>
      <c r="O43" s="304"/>
      <c r="P43" s="308"/>
      <c r="Q43" s="304"/>
      <c r="R43" s="303" t="s">
        <v>52</v>
      </c>
      <c r="S43" s="304"/>
      <c r="T43" s="303"/>
      <c r="U43" s="304"/>
      <c r="V43" s="303"/>
      <c r="W43" s="304"/>
      <c r="X43" s="4" t="s">
        <v>52</v>
      </c>
      <c r="Y43" s="4"/>
      <c r="Z43" s="61"/>
      <c r="AA43" s="4" t="s">
        <v>52</v>
      </c>
      <c r="AB43" s="109"/>
      <c r="AC43" s="4"/>
      <c r="AD43" s="4"/>
      <c r="AE43" s="4"/>
      <c r="AF43" s="38" t="s">
        <v>82</v>
      </c>
      <c r="AG43" s="4"/>
      <c r="AH43" s="4" t="s">
        <v>65</v>
      </c>
      <c r="AI43" s="4"/>
      <c r="AJ43" s="4"/>
      <c r="AK43" s="4"/>
      <c r="AL43" s="4" t="s">
        <v>68</v>
      </c>
      <c r="AM43" s="4" t="s">
        <v>29</v>
      </c>
    </row>
    <row r="44" spans="1:63" ht="15" x14ac:dyDescent="0.25">
      <c r="A44" s="34" t="s">
        <v>29</v>
      </c>
      <c r="B44" s="303" t="s">
        <v>65</v>
      </c>
      <c r="C44" s="304"/>
      <c r="D44" s="303" t="s">
        <v>27</v>
      </c>
      <c r="E44" s="304"/>
      <c r="F44" s="303" t="s">
        <v>65</v>
      </c>
      <c r="G44" s="304"/>
      <c r="H44" s="303"/>
      <c r="I44" s="304"/>
      <c r="J44" s="303" t="s">
        <v>74</v>
      </c>
      <c r="K44" s="308"/>
      <c r="L44" s="303" t="s">
        <v>65</v>
      </c>
      <c r="M44" s="304"/>
      <c r="N44" s="303" t="s">
        <v>52</v>
      </c>
      <c r="O44" s="304"/>
      <c r="P44" s="303"/>
      <c r="Q44" s="304"/>
      <c r="R44" s="303" t="s">
        <v>84</v>
      </c>
      <c r="S44" s="304"/>
      <c r="T44" s="303"/>
      <c r="U44" s="304"/>
      <c r="V44" s="303"/>
      <c r="W44" s="304"/>
      <c r="X44" s="4" t="s">
        <v>67</v>
      </c>
      <c r="Y44" s="52"/>
      <c r="Z44" s="239"/>
      <c r="AA44" s="52" t="s">
        <v>83</v>
      </c>
      <c r="AB44" s="250"/>
      <c r="AC44" s="52"/>
      <c r="AD44" s="52"/>
      <c r="AE44" s="52"/>
      <c r="AF44" s="4" t="s">
        <v>27</v>
      </c>
      <c r="AG44" s="52"/>
      <c r="AH44" s="52" t="s">
        <v>27</v>
      </c>
      <c r="AI44" s="52"/>
      <c r="AJ44" s="52"/>
      <c r="AK44" s="52"/>
      <c r="AL44" s="52"/>
      <c r="AM44" s="4" t="s">
        <v>29</v>
      </c>
    </row>
    <row r="45" spans="1:63" ht="15.6" thickBot="1" x14ac:dyDescent="0.3">
      <c r="A45" s="26" t="s">
        <v>29</v>
      </c>
      <c r="B45" s="309"/>
      <c r="C45" s="301"/>
      <c r="D45" s="300"/>
      <c r="E45" s="301"/>
      <c r="F45" s="300"/>
      <c r="G45" s="301"/>
      <c r="H45" s="300"/>
      <c r="I45" s="301"/>
      <c r="J45" s="300"/>
      <c r="K45" s="309"/>
      <c r="L45" s="300" t="s">
        <v>73</v>
      </c>
      <c r="M45" s="301"/>
      <c r="N45" s="300" t="s">
        <v>65</v>
      </c>
      <c r="O45" s="301"/>
      <c r="P45" s="309"/>
      <c r="Q45" s="301"/>
      <c r="R45" s="300" t="s">
        <v>88</v>
      </c>
      <c r="S45" s="301"/>
      <c r="T45" s="300"/>
      <c r="U45" s="301"/>
      <c r="V45" s="300"/>
      <c r="W45" s="301"/>
      <c r="X45" s="251"/>
      <c r="Y45" s="251"/>
      <c r="Z45" s="252"/>
      <c r="AA45" s="251" t="s">
        <v>67</v>
      </c>
      <c r="AB45" s="109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 t="s">
        <v>29</v>
      </c>
    </row>
    <row r="46" spans="1:63" s="141" customFormat="1" ht="15" x14ac:dyDescent="0.25">
      <c r="L46" s="318"/>
      <c r="M46" s="318"/>
      <c r="Q46" s="284"/>
      <c r="S46" s="283"/>
    </row>
    <row r="47" spans="1:63" s="141" customFormat="1" x14ac:dyDescent="0.25"/>
    <row r="48" spans="1:63" s="142" customFormat="1" ht="15" x14ac:dyDescent="0.25"/>
    <row r="49" s="142" customFormat="1" ht="15" x14ac:dyDescent="0.25"/>
    <row r="50" s="142" customFormat="1" ht="15" x14ac:dyDescent="0.25"/>
    <row r="51" s="142" customFormat="1" ht="15" x14ac:dyDescent="0.25"/>
    <row r="52" s="142" customFormat="1" ht="15" x14ac:dyDescent="0.25"/>
    <row r="53" s="142" customFormat="1" ht="15" x14ac:dyDescent="0.25"/>
    <row r="54" s="142" customFormat="1" ht="15" x14ac:dyDescent="0.25"/>
    <row r="55" s="142" customFormat="1" ht="15" x14ac:dyDescent="0.25"/>
    <row r="56" s="142" customFormat="1" ht="15" x14ac:dyDescent="0.25"/>
    <row r="57" s="141" customFormat="1" x14ac:dyDescent="0.25"/>
    <row r="58" s="141" customFormat="1" x14ac:dyDescent="0.25"/>
    <row r="59" s="141" customFormat="1" x14ac:dyDescent="0.25"/>
    <row r="60" s="141" customFormat="1" x14ac:dyDescent="0.25"/>
    <row r="61" s="141" customFormat="1" x14ac:dyDescent="0.25"/>
    <row r="62" s="141" customFormat="1" x14ac:dyDescent="0.25"/>
    <row r="63" s="141" customFormat="1" x14ac:dyDescent="0.25"/>
    <row r="64" s="141" customFormat="1" x14ac:dyDescent="0.25"/>
    <row r="65" s="141" customFormat="1" x14ac:dyDescent="0.25"/>
    <row r="66" s="141" customFormat="1" x14ac:dyDescent="0.25"/>
    <row r="67" s="141" customFormat="1" x14ac:dyDescent="0.25"/>
    <row r="68" s="141" customFormat="1" x14ac:dyDescent="0.25"/>
    <row r="69" s="141" customFormat="1" x14ac:dyDescent="0.25"/>
    <row r="70" s="141" customFormat="1" x14ac:dyDescent="0.25"/>
    <row r="71" s="141" customFormat="1" x14ac:dyDescent="0.25"/>
    <row r="72" s="141" customFormat="1" x14ac:dyDescent="0.25"/>
    <row r="73" s="141" customFormat="1" x14ac:dyDescent="0.25"/>
    <row r="74" s="141" customFormat="1" x14ac:dyDescent="0.25"/>
    <row r="75" s="141" customFormat="1" x14ac:dyDescent="0.25"/>
    <row r="76" s="141" customFormat="1" x14ac:dyDescent="0.25"/>
    <row r="77" s="141" customFormat="1" x14ac:dyDescent="0.25"/>
    <row r="78" s="141" customFormat="1" x14ac:dyDescent="0.25"/>
    <row r="79" s="141" customFormat="1" x14ac:dyDescent="0.25"/>
    <row r="80" s="141" customFormat="1" x14ac:dyDescent="0.25"/>
    <row r="81" s="141" customFormat="1" x14ac:dyDescent="0.25"/>
    <row r="82" s="141" customFormat="1" x14ac:dyDescent="0.25"/>
    <row r="83" s="141" customFormat="1" x14ac:dyDescent="0.25"/>
    <row r="84" s="141" customFormat="1" x14ac:dyDescent="0.25"/>
    <row r="85" s="141" customFormat="1" x14ac:dyDescent="0.25"/>
    <row r="86" s="141" customFormat="1" x14ac:dyDescent="0.25"/>
    <row r="87" s="141" customFormat="1" x14ac:dyDescent="0.25"/>
    <row r="88" s="141" customFormat="1" x14ac:dyDescent="0.25"/>
    <row r="89" s="141" customFormat="1" x14ac:dyDescent="0.25"/>
    <row r="90" s="141" customFormat="1" x14ac:dyDescent="0.25"/>
    <row r="91" s="141" customFormat="1" x14ac:dyDescent="0.25"/>
    <row r="92" s="141" customFormat="1" x14ac:dyDescent="0.25"/>
    <row r="93" s="141" customFormat="1" x14ac:dyDescent="0.25"/>
    <row r="94" s="141" customFormat="1" x14ac:dyDescent="0.25"/>
    <row r="95" s="141" customFormat="1" x14ac:dyDescent="0.25"/>
    <row r="96" s="141" customFormat="1" x14ac:dyDescent="0.25"/>
    <row r="97" s="141" customFormat="1" x14ac:dyDescent="0.25"/>
    <row r="98" s="141" customFormat="1" x14ac:dyDescent="0.25"/>
    <row r="99" s="141" customFormat="1" x14ac:dyDescent="0.25"/>
    <row r="100" s="141" customFormat="1" x14ac:dyDescent="0.25"/>
    <row r="101" s="141" customFormat="1" x14ac:dyDescent="0.25"/>
    <row r="102" s="141" customFormat="1" x14ac:dyDescent="0.25"/>
    <row r="103" s="141" customFormat="1" x14ac:dyDescent="0.25"/>
    <row r="104" s="141" customFormat="1" x14ac:dyDescent="0.25"/>
    <row r="105" s="141" customFormat="1" x14ac:dyDescent="0.25"/>
    <row r="106" s="141" customFormat="1" x14ac:dyDescent="0.25"/>
    <row r="107" s="141" customFormat="1" x14ac:dyDescent="0.25"/>
    <row r="108" s="141" customFormat="1" x14ac:dyDescent="0.25"/>
    <row r="109" s="141" customFormat="1" x14ac:dyDescent="0.25"/>
    <row r="110" s="141" customFormat="1" x14ac:dyDescent="0.25"/>
    <row r="111" s="141" customFormat="1" x14ac:dyDescent="0.25"/>
    <row r="112" s="141" customFormat="1" x14ac:dyDescent="0.25"/>
    <row r="113" s="141" customFormat="1" x14ac:dyDescent="0.25"/>
    <row r="114" s="141" customFormat="1" x14ac:dyDescent="0.25"/>
    <row r="115" s="141" customFormat="1" x14ac:dyDescent="0.25"/>
    <row r="116" s="141" customFormat="1" x14ac:dyDescent="0.25"/>
    <row r="117" s="141" customFormat="1" x14ac:dyDescent="0.25"/>
    <row r="118" s="141" customFormat="1" x14ac:dyDescent="0.25"/>
    <row r="119" s="141" customFormat="1" x14ac:dyDescent="0.25"/>
    <row r="120" s="141" customFormat="1" x14ac:dyDescent="0.25"/>
    <row r="121" s="141" customFormat="1" x14ac:dyDescent="0.25"/>
    <row r="122" s="141" customFormat="1" x14ac:dyDescent="0.25"/>
    <row r="123" s="141" customFormat="1" x14ac:dyDescent="0.25"/>
    <row r="124" s="141" customFormat="1" x14ac:dyDescent="0.25"/>
    <row r="125" s="141" customFormat="1" x14ac:dyDescent="0.25"/>
    <row r="126" s="141" customFormat="1" x14ac:dyDescent="0.25"/>
    <row r="127" s="141" customFormat="1" x14ac:dyDescent="0.25"/>
    <row r="128" s="141" customFormat="1" x14ac:dyDescent="0.25"/>
    <row r="129" s="141" customFormat="1" x14ac:dyDescent="0.25"/>
    <row r="130" s="141" customFormat="1" x14ac:dyDescent="0.25"/>
    <row r="131" s="141" customFormat="1" x14ac:dyDescent="0.25"/>
    <row r="132" s="141" customFormat="1" x14ac:dyDescent="0.25"/>
    <row r="133" s="141" customFormat="1" x14ac:dyDescent="0.25"/>
    <row r="134" s="141" customFormat="1" x14ac:dyDescent="0.25"/>
    <row r="135" s="141" customFormat="1" x14ac:dyDescent="0.25"/>
    <row r="136" s="141" customFormat="1" x14ac:dyDescent="0.25"/>
    <row r="137" s="141" customFormat="1" x14ac:dyDescent="0.25"/>
    <row r="138" s="141" customFormat="1" x14ac:dyDescent="0.25"/>
    <row r="139" s="141" customFormat="1" x14ac:dyDescent="0.25"/>
    <row r="140" s="141" customFormat="1" x14ac:dyDescent="0.25"/>
    <row r="141" s="141" customFormat="1" x14ac:dyDescent="0.25"/>
    <row r="142" s="141" customFormat="1" x14ac:dyDescent="0.25"/>
    <row r="143" s="141" customFormat="1" x14ac:dyDescent="0.25"/>
    <row r="144" s="141" customFormat="1" x14ac:dyDescent="0.25"/>
    <row r="145" s="141" customFormat="1" x14ac:dyDescent="0.25"/>
    <row r="146" s="141" customFormat="1" x14ac:dyDescent="0.25"/>
    <row r="147" s="141" customFormat="1" x14ac:dyDescent="0.25"/>
    <row r="148" s="141" customFormat="1" x14ac:dyDescent="0.25"/>
    <row r="149" s="141" customFormat="1" x14ac:dyDescent="0.25"/>
    <row r="150" s="141" customFormat="1" x14ac:dyDescent="0.25"/>
    <row r="151" s="141" customFormat="1" x14ac:dyDescent="0.25"/>
    <row r="152" s="141" customFormat="1" x14ac:dyDescent="0.25"/>
    <row r="153" s="141" customFormat="1" x14ac:dyDescent="0.25"/>
    <row r="154" s="141" customFormat="1" x14ac:dyDescent="0.25"/>
    <row r="155" s="141" customFormat="1" x14ac:dyDescent="0.25"/>
    <row r="156" s="141" customFormat="1" x14ac:dyDescent="0.25"/>
    <row r="157" s="141" customFormat="1" x14ac:dyDescent="0.25"/>
    <row r="158" s="141" customFormat="1" x14ac:dyDescent="0.25"/>
    <row r="159" s="141" customFormat="1" x14ac:dyDescent="0.25"/>
    <row r="160" s="141" customFormat="1" x14ac:dyDescent="0.25"/>
    <row r="161" s="141" customFormat="1" x14ac:dyDescent="0.25"/>
    <row r="162" s="141" customFormat="1" x14ac:dyDescent="0.25"/>
    <row r="163" s="141" customFormat="1" x14ac:dyDescent="0.25"/>
    <row r="164" s="141" customFormat="1" x14ac:dyDescent="0.25"/>
    <row r="165" s="141" customFormat="1" x14ac:dyDescent="0.25"/>
    <row r="166" s="141" customFormat="1" x14ac:dyDescent="0.25"/>
    <row r="167" s="141" customFormat="1" x14ac:dyDescent="0.25"/>
    <row r="168" s="141" customFormat="1" x14ac:dyDescent="0.25"/>
    <row r="169" s="141" customFormat="1" x14ac:dyDescent="0.25"/>
    <row r="170" s="141" customFormat="1" x14ac:dyDescent="0.25"/>
    <row r="171" s="141" customFormat="1" x14ac:dyDescent="0.25"/>
    <row r="172" s="141" customFormat="1" x14ac:dyDescent="0.25"/>
    <row r="173" s="141" customFormat="1" x14ac:dyDescent="0.25"/>
    <row r="174" s="141" customFormat="1" x14ac:dyDescent="0.25"/>
    <row r="175" s="141" customFormat="1" x14ac:dyDescent="0.25"/>
    <row r="176" s="141" customFormat="1" x14ac:dyDescent="0.25"/>
    <row r="177" s="141" customFormat="1" x14ac:dyDescent="0.25"/>
    <row r="178" s="141" customFormat="1" x14ac:dyDescent="0.25"/>
    <row r="179" s="141" customFormat="1" x14ac:dyDescent="0.25"/>
    <row r="180" s="141" customFormat="1" x14ac:dyDescent="0.25"/>
    <row r="181" s="141" customFormat="1" x14ac:dyDescent="0.25"/>
    <row r="182" s="141" customFormat="1" x14ac:dyDescent="0.25"/>
    <row r="183" s="141" customFormat="1" x14ac:dyDescent="0.25"/>
    <row r="184" s="141" customFormat="1" x14ac:dyDescent="0.25"/>
    <row r="185" s="141" customFormat="1" x14ac:dyDescent="0.25"/>
    <row r="186" s="141" customFormat="1" x14ac:dyDescent="0.25"/>
    <row r="187" s="141" customFormat="1" x14ac:dyDescent="0.25"/>
    <row r="188" s="141" customFormat="1" x14ac:dyDescent="0.25"/>
    <row r="189" s="141" customFormat="1" x14ac:dyDescent="0.25"/>
    <row r="190" s="141" customFormat="1" x14ac:dyDescent="0.25"/>
    <row r="191" s="141" customFormat="1" x14ac:dyDescent="0.25"/>
    <row r="192" s="141" customFormat="1" x14ac:dyDescent="0.25"/>
    <row r="193" s="141" customFormat="1" x14ac:dyDescent="0.25"/>
    <row r="194" s="141" customFormat="1" x14ac:dyDescent="0.25"/>
    <row r="195" s="141" customFormat="1" x14ac:dyDescent="0.25"/>
    <row r="196" s="141" customFormat="1" x14ac:dyDescent="0.25"/>
    <row r="197" s="141" customFormat="1" x14ac:dyDescent="0.25"/>
    <row r="198" s="141" customFormat="1" x14ac:dyDescent="0.25"/>
    <row r="199" s="141" customFormat="1" x14ac:dyDescent="0.25"/>
    <row r="200" s="141" customFormat="1" x14ac:dyDescent="0.25"/>
    <row r="201" s="141" customFormat="1" x14ac:dyDescent="0.25"/>
    <row r="202" s="141" customFormat="1" x14ac:dyDescent="0.25"/>
    <row r="203" s="141" customFormat="1" x14ac:dyDescent="0.25"/>
    <row r="204" s="141" customFormat="1" x14ac:dyDescent="0.25"/>
    <row r="205" s="141" customFormat="1" x14ac:dyDescent="0.25"/>
    <row r="206" s="141" customFormat="1" x14ac:dyDescent="0.25"/>
    <row r="207" s="141" customFormat="1" x14ac:dyDescent="0.25"/>
    <row r="208" s="141" customFormat="1" x14ac:dyDescent="0.25"/>
    <row r="209" s="141" customFormat="1" x14ac:dyDescent="0.25"/>
    <row r="210" s="141" customFormat="1" x14ac:dyDescent="0.25"/>
    <row r="211" s="141" customFormat="1" x14ac:dyDescent="0.25"/>
    <row r="212" s="141" customFormat="1" x14ac:dyDescent="0.25"/>
    <row r="213" s="141" customFormat="1" x14ac:dyDescent="0.25"/>
    <row r="214" s="141" customFormat="1" x14ac:dyDescent="0.25"/>
    <row r="215" s="141" customFormat="1" x14ac:dyDescent="0.25"/>
    <row r="216" s="141" customFormat="1" x14ac:dyDescent="0.25"/>
    <row r="217" s="141" customFormat="1" x14ac:dyDescent="0.25"/>
    <row r="218" s="141" customFormat="1" x14ac:dyDescent="0.25"/>
    <row r="219" s="141" customFormat="1" x14ac:dyDescent="0.25"/>
    <row r="220" s="141" customFormat="1" x14ac:dyDescent="0.25"/>
    <row r="221" s="141" customFormat="1" x14ac:dyDescent="0.25"/>
    <row r="222" s="141" customFormat="1" x14ac:dyDescent="0.25"/>
    <row r="223" s="141" customFormat="1" x14ac:dyDescent="0.25"/>
    <row r="224" s="141" customFormat="1" x14ac:dyDescent="0.25"/>
    <row r="225" s="141" customFormat="1" x14ac:dyDescent="0.25"/>
    <row r="226" s="141" customFormat="1" x14ac:dyDescent="0.25"/>
    <row r="227" s="141" customFormat="1" x14ac:dyDescent="0.25"/>
    <row r="228" s="141" customFormat="1" x14ac:dyDescent="0.25"/>
    <row r="229" s="141" customFormat="1" x14ac:dyDescent="0.25"/>
    <row r="230" s="141" customFormat="1" x14ac:dyDescent="0.25"/>
    <row r="231" s="141" customFormat="1" x14ac:dyDescent="0.25"/>
    <row r="232" s="141" customFormat="1" x14ac:dyDescent="0.25"/>
    <row r="233" s="141" customFormat="1" x14ac:dyDescent="0.25"/>
    <row r="234" s="141" customFormat="1" x14ac:dyDescent="0.25"/>
    <row r="235" s="141" customFormat="1" x14ac:dyDescent="0.25"/>
    <row r="236" s="141" customFormat="1" x14ac:dyDescent="0.25"/>
    <row r="237" s="141" customFormat="1" x14ac:dyDescent="0.25"/>
    <row r="238" s="141" customFormat="1" x14ac:dyDescent="0.25"/>
    <row r="239" s="141" customFormat="1" x14ac:dyDescent="0.25"/>
    <row r="240" s="141" customFormat="1" x14ac:dyDescent="0.25"/>
    <row r="241" s="141" customFormat="1" x14ac:dyDescent="0.25"/>
    <row r="242" s="141" customFormat="1" x14ac:dyDescent="0.25"/>
    <row r="243" s="141" customFormat="1" x14ac:dyDescent="0.25"/>
    <row r="244" s="141" customFormat="1" x14ac:dyDescent="0.25"/>
    <row r="245" s="141" customFormat="1" x14ac:dyDescent="0.25"/>
    <row r="246" s="141" customFormat="1" x14ac:dyDescent="0.25"/>
    <row r="247" s="141" customFormat="1" x14ac:dyDescent="0.25"/>
    <row r="248" s="141" customFormat="1" x14ac:dyDescent="0.25"/>
    <row r="249" s="141" customFormat="1" x14ac:dyDescent="0.25"/>
    <row r="250" s="141" customFormat="1" x14ac:dyDescent="0.25"/>
    <row r="251" s="141" customFormat="1" x14ac:dyDescent="0.25"/>
    <row r="252" s="141" customFormat="1" x14ac:dyDescent="0.25"/>
    <row r="253" s="141" customFormat="1" x14ac:dyDescent="0.25"/>
    <row r="254" s="141" customFormat="1" x14ac:dyDescent="0.25"/>
    <row r="255" s="141" customFormat="1" x14ac:dyDescent="0.25"/>
    <row r="256" s="141" customFormat="1" x14ac:dyDescent="0.25"/>
    <row r="257" s="141" customFormat="1" x14ac:dyDescent="0.25"/>
    <row r="258" s="141" customFormat="1" x14ac:dyDescent="0.25"/>
    <row r="259" s="141" customFormat="1" x14ac:dyDescent="0.25"/>
    <row r="260" s="141" customFormat="1" x14ac:dyDescent="0.25"/>
    <row r="261" s="141" customFormat="1" x14ac:dyDescent="0.25"/>
    <row r="262" s="141" customFormat="1" x14ac:dyDescent="0.25"/>
    <row r="263" s="141" customFormat="1" x14ac:dyDescent="0.25"/>
    <row r="264" s="141" customFormat="1" x14ac:dyDescent="0.25"/>
    <row r="265" s="141" customFormat="1" x14ac:dyDescent="0.25"/>
    <row r="266" s="141" customFormat="1" x14ac:dyDescent="0.25"/>
    <row r="267" s="141" customFormat="1" x14ac:dyDescent="0.25"/>
    <row r="268" s="141" customFormat="1" x14ac:dyDescent="0.25"/>
    <row r="269" s="141" customFormat="1" x14ac:dyDescent="0.25"/>
    <row r="270" s="141" customFormat="1" x14ac:dyDescent="0.25"/>
    <row r="271" s="141" customFormat="1" x14ac:dyDescent="0.25"/>
    <row r="272" s="141" customFormat="1" x14ac:dyDescent="0.25"/>
    <row r="273" s="141" customFormat="1" x14ac:dyDescent="0.25"/>
    <row r="274" s="141" customFormat="1" x14ac:dyDescent="0.25"/>
    <row r="275" s="141" customFormat="1" x14ac:dyDescent="0.25"/>
    <row r="276" s="141" customFormat="1" x14ac:dyDescent="0.25"/>
    <row r="277" s="141" customFormat="1" x14ac:dyDescent="0.25"/>
    <row r="278" s="141" customFormat="1" x14ac:dyDescent="0.25"/>
    <row r="279" s="141" customFormat="1" x14ac:dyDescent="0.25"/>
    <row r="280" s="141" customFormat="1" x14ac:dyDescent="0.25"/>
    <row r="281" s="141" customFormat="1" x14ac:dyDescent="0.25"/>
    <row r="282" s="141" customFormat="1" x14ac:dyDescent="0.25"/>
    <row r="283" s="141" customFormat="1" x14ac:dyDescent="0.25"/>
    <row r="284" s="141" customFormat="1" x14ac:dyDescent="0.25"/>
    <row r="285" s="141" customFormat="1" x14ac:dyDescent="0.25"/>
    <row r="286" s="141" customFormat="1" x14ac:dyDescent="0.25"/>
    <row r="287" s="141" customFormat="1" x14ac:dyDescent="0.25"/>
    <row r="288" s="141" customFormat="1" x14ac:dyDescent="0.25"/>
    <row r="289" s="141" customFormat="1" x14ac:dyDescent="0.25"/>
    <row r="290" s="141" customFormat="1" x14ac:dyDescent="0.25"/>
    <row r="291" s="141" customFormat="1" x14ac:dyDescent="0.25"/>
    <row r="292" s="141" customFormat="1" x14ac:dyDescent="0.25"/>
    <row r="293" s="141" customFormat="1" x14ac:dyDescent="0.25"/>
    <row r="294" s="141" customFormat="1" x14ac:dyDescent="0.25"/>
    <row r="295" s="141" customFormat="1" x14ac:dyDescent="0.25"/>
    <row r="296" s="141" customFormat="1" x14ac:dyDescent="0.25"/>
    <row r="297" s="141" customFormat="1" x14ac:dyDescent="0.25"/>
    <row r="298" s="141" customFormat="1" x14ac:dyDescent="0.25"/>
    <row r="299" s="141" customFormat="1" x14ac:dyDescent="0.25"/>
    <row r="300" s="141" customFormat="1" x14ac:dyDescent="0.25"/>
    <row r="301" s="141" customFormat="1" x14ac:dyDescent="0.25"/>
    <row r="302" s="141" customFormat="1" x14ac:dyDescent="0.25"/>
    <row r="303" s="141" customFormat="1" x14ac:dyDescent="0.25"/>
    <row r="304" s="141" customFormat="1" x14ac:dyDescent="0.25"/>
    <row r="305" s="141" customFormat="1" x14ac:dyDescent="0.25"/>
    <row r="306" s="141" customFormat="1" x14ac:dyDescent="0.25"/>
    <row r="307" s="141" customFormat="1" x14ac:dyDescent="0.25"/>
    <row r="308" s="141" customFormat="1" x14ac:dyDescent="0.25"/>
    <row r="309" s="141" customFormat="1" x14ac:dyDescent="0.25"/>
    <row r="310" s="141" customFormat="1" x14ac:dyDescent="0.25"/>
    <row r="311" s="141" customFormat="1" x14ac:dyDescent="0.25"/>
    <row r="312" s="141" customFormat="1" x14ac:dyDescent="0.25"/>
    <row r="313" s="141" customFormat="1" x14ac:dyDescent="0.25"/>
    <row r="314" s="141" customFormat="1" x14ac:dyDescent="0.25"/>
    <row r="315" s="141" customFormat="1" x14ac:dyDescent="0.25"/>
    <row r="316" s="141" customFormat="1" x14ac:dyDescent="0.25"/>
    <row r="317" s="141" customFormat="1" x14ac:dyDescent="0.25"/>
    <row r="318" s="141" customFormat="1" x14ac:dyDescent="0.25"/>
    <row r="319" s="141" customFormat="1" x14ac:dyDescent="0.25"/>
    <row r="320" s="141" customFormat="1" x14ac:dyDescent="0.25"/>
    <row r="321" s="141" customFormat="1" x14ac:dyDescent="0.25"/>
    <row r="322" s="141" customFormat="1" x14ac:dyDescent="0.25"/>
    <row r="323" s="141" customFormat="1" x14ac:dyDescent="0.25"/>
    <row r="324" s="141" customFormat="1" x14ac:dyDescent="0.25"/>
    <row r="325" s="141" customFormat="1" x14ac:dyDescent="0.25"/>
    <row r="326" s="141" customFormat="1" x14ac:dyDescent="0.25"/>
    <row r="327" s="141" customFormat="1" x14ac:dyDescent="0.25"/>
    <row r="328" s="141" customFormat="1" x14ac:dyDescent="0.25"/>
    <row r="329" s="141" customFormat="1" x14ac:dyDescent="0.25"/>
    <row r="330" s="141" customFormat="1" x14ac:dyDescent="0.25"/>
    <row r="331" s="141" customFormat="1" x14ac:dyDescent="0.25"/>
    <row r="332" s="141" customFormat="1" x14ac:dyDescent="0.25"/>
    <row r="333" s="141" customFormat="1" x14ac:dyDescent="0.25"/>
    <row r="334" s="141" customFormat="1" x14ac:dyDescent="0.25"/>
    <row r="335" s="141" customFormat="1" x14ac:dyDescent="0.25"/>
    <row r="336" s="141" customFormat="1" x14ac:dyDescent="0.25"/>
    <row r="337" s="141" customFormat="1" x14ac:dyDescent="0.25"/>
    <row r="338" s="141" customFormat="1" x14ac:dyDescent="0.25"/>
    <row r="339" s="141" customFormat="1" x14ac:dyDescent="0.25"/>
    <row r="340" s="141" customFormat="1" x14ac:dyDescent="0.25"/>
    <row r="341" s="141" customFormat="1" x14ac:dyDescent="0.25"/>
    <row r="342" s="141" customFormat="1" x14ac:dyDescent="0.25"/>
    <row r="343" s="141" customFormat="1" x14ac:dyDescent="0.25"/>
    <row r="344" s="141" customFormat="1" x14ac:dyDescent="0.25"/>
    <row r="345" s="141" customFormat="1" x14ac:dyDescent="0.25"/>
    <row r="346" s="141" customFormat="1" x14ac:dyDescent="0.25"/>
    <row r="347" s="141" customFormat="1" x14ac:dyDescent="0.25"/>
    <row r="348" s="141" customFormat="1" x14ac:dyDescent="0.25"/>
    <row r="349" s="141" customFormat="1" x14ac:dyDescent="0.25"/>
    <row r="350" s="141" customFormat="1" x14ac:dyDescent="0.25"/>
    <row r="351" s="141" customFormat="1" x14ac:dyDescent="0.25"/>
    <row r="352" s="141" customFormat="1" x14ac:dyDescent="0.25"/>
    <row r="353" s="141" customFormat="1" x14ac:dyDescent="0.25"/>
    <row r="354" s="141" customFormat="1" x14ac:dyDescent="0.25"/>
    <row r="355" s="141" customFormat="1" x14ac:dyDescent="0.25"/>
    <row r="356" s="141" customFormat="1" x14ac:dyDescent="0.25"/>
    <row r="357" s="141" customFormat="1" x14ac:dyDescent="0.25"/>
    <row r="358" s="141" customFormat="1" x14ac:dyDescent="0.25"/>
    <row r="359" s="141" customFormat="1" x14ac:dyDescent="0.25"/>
    <row r="360" s="141" customFormat="1" x14ac:dyDescent="0.25"/>
    <row r="361" s="141" customFormat="1" x14ac:dyDescent="0.25"/>
    <row r="362" s="141" customFormat="1" x14ac:dyDescent="0.25"/>
    <row r="363" s="141" customFormat="1" x14ac:dyDescent="0.25"/>
    <row r="364" s="141" customFormat="1" x14ac:dyDescent="0.25"/>
    <row r="365" s="141" customFormat="1" x14ac:dyDescent="0.25"/>
    <row r="366" s="141" customFormat="1" x14ac:dyDescent="0.25"/>
    <row r="367" s="141" customFormat="1" x14ac:dyDescent="0.25"/>
    <row r="368" s="141" customFormat="1" x14ac:dyDescent="0.25"/>
    <row r="369" s="141" customFormat="1" x14ac:dyDescent="0.25"/>
    <row r="370" s="141" customFormat="1" x14ac:dyDescent="0.25"/>
    <row r="371" s="141" customFormat="1" x14ac:dyDescent="0.25"/>
    <row r="372" s="141" customFormat="1" x14ac:dyDescent="0.25"/>
    <row r="373" s="141" customFormat="1" x14ac:dyDescent="0.25"/>
    <row r="374" s="141" customFormat="1" x14ac:dyDescent="0.25"/>
    <row r="375" s="141" customFormat="1" x14ac:dyDescent="0.25"/>
    <row r="376" s="141" customFormat="1" x14ac:dyDescent="0.25"/>
    <row r="377" s="141" customFormat="1" x14ac:dyDescent="0.25"/>
    <row r="378" s="141" customFormat="1" x14ac:dyDescent="0.25"/>
    <row r="379" s="141" customFormat="1" x14ac:dyDescent="0.25"/>
    <row r="380" s="141" customFormat="1" x14ac:dyDescent="0.25"/>
    <row r="381" s="141" customFormat="1" x14ac:dyDescent="0.25"/>
    <row r="382" s="141" customFormat="1" x14ac:dyDescent="0.25"/>
    <row r="383" s="141" customFormat="1" x14ac:dyDescent="0.25"/>
    <row r="384" s="141" customFormat="1" x14ac:dyDescent="0.25"/>
    <row r="385" s="141" customFormat="1" x14ac:dyDescent="0.25"/>
    <row r="386" s="141" customFormat="1" x14ac:dyDescent="0.25"/>
    <row r="387" s="141" customFormat="1" x14ac:dyDescent="0.25"/>
    <row r="388" s="141" customFormat="1" x14ac:dyDescent="0.25"/>
    <row r="389" s="141" customFormat="1" x14ac:dyDescent="0.25"/>
    <row r="390" s="141" customFormat="1" x14ac:dyDescent="0.25"/>
    <row r="391" s="141" customFormat="1" x14ac:dyDescent="0.25"/>
    <row r="392" s="141" customFormat="1" x14ac:dyDescent="0.25"/>
    <row r="393" s="141" customFormat="1" x14ac:dyDescent="0.25"/>
    <row r="394" s="141" customFormat="1" x14ac:dyDescent="0.25"/>
    <row r="395" s="141" customFormat="1" x14ac:dyDescent="0.25"/>
    <row r="396" s="141" customFormat="1" x14ac:dyDescent="0.25"/>
    <row r="397" s="141" customFormat="1" x14ac:dyDescent="0.25"/>
    <row r="398" s="141" customFormat="1" x14ac:dyDescent="0.25"/>
    <row r="399" s="141" customFormat="1" x14ac:dyDescent="0.25"/>
    <row r="400" s="141" customFormat="1" x14ac:dyDescent="0.25"/>
    <row r="401" s="141" customFormat="1" x14ac:dyDescent="0.25"/>
    <row r="402" s="141" customFormat="1" x14ac:dyDescent="0.25"/>
    <row r="403" s="141" customFormat="1" x14ac:dyDescent="0.25"/>
    <row r="404" s="141" customFormat="1" x14ac:dyDescent="0.25"/>
    <row r="405" s="141" customFormat="1" x14ac:dyDescent="0.25"/>
    <row r="406" s="141" customFormat="1" x14ac:dyDescent="0.25"/>
    <row r="407" s="141" customFormat="1" x14ac:dyDescent="0.25"/>
    <row r="408" s="141" customFormat="1" x14ac:dyDescent="0.25"/>
    <row r="409" s="141" customFormat="1" x14ac:dyDescent="0.25"/>
    <row r="410" s="141" customFormat="1" x14ac:dyDescent="0.25"/>
    <row r="411" s="141" customFormat="1" x14ac:dyDescent="0.25"/>
    <row r="412" s="141" customFormat="1" x14ac:dyDescent="0.25"/>
    <row r="413" s="141" customFormat="1" x14ac:dyDescent="0.25"/>
    <row r="414" s="141" customFormat="1" x14ac:dyDescent="0.25"/>
    <row r="415" s="141" customFormat="1" x14ac:dyDescent="0.25"/>
    <row r="416" s="141" customFormat="1" x14ac:dyDescent="0.25"/>
    <row r="417" s="141" customFormat="1" x14ac:dyDescent="0.25"/>
    <row r="418" s="141" customFormat="1" x14ac:dyDescent="0.25"/>
    <row r="419" s="141" customFormat="1" x14ac:dyDescent="0.25"/>
    <row r="420" s="141" customFormat="1" x14ac:dyDescent="0.25"/>
    <row r="421" s="141" customFormat="1" x14ac:dyDescent="0.25"/>
  </sheetData>
  <mergeCells count="66">
    <mergeCell ref="L46:M46"/>
    <mergeCell ref="AA35:AB35"/>
    <mergeCell ref="AA33:AB33"/>
    <mergeCell ref="AA34:AB34"/>
    <mergeCell ref="V43:W43"/>
    <mergeCell ref="V42:W42"/>
    <mergeCell ref="V44:W44"/>
    <mergeCell ref="T45:U45"/>
    <mergeCell ref="N45:O45"/>
    <mergeCell ref="H45:I45"/>
    <mergeCell ref="J45:K45"/>
    <mergeCell ref="H43:I43"/>
    <mergeCell ref="L43:M43"/>
    <mergeCell ref="R45:S45"/>
    <mergeCell ref="J43:K43"/>
    <mergeCell ref="H44:I44"/>
    <mergeCell ref="J44:K44"/>
    <mergeCell ref="L44:M44"/>
    <mergeCell ref="N44:O44"/>
    <mergeCell ref="P44:Q44"/>
    <mergeCell ref="B44:C44"/>
    <mergeCell ref="B2:C2"/>
    <mergeCell ref="D2:E2"/>
    <mergeCell ref="F2:G2"/>
    <mergeCell ref="B45:C45"/>
    <mergeCell ref="B43:C43"/>
    <mergeCell ref="B42:C42"/>
    <mergeCell ref="D45:E45"/>
    <mergeCell ref="F45:G45"/>
    <mergeCell ref="D42:E42"/>
    <mergeCell ref="D43:E43"/>
    <mergeCell ref="F43:G43"/>
    <mergeCell ref="D44:E44"/>
    <mergeCell ref="F44:G44"/>
    <mergeCell ref="L1:M1"/>
    <mergeCell ref="F42:G42"/>
    <mergeCell ref="V2:W2"/>
    <mergeCell ref="P42:Q42"/>
    <mergeCell ref="J42:K42"/>
    <mergeCell ref="L42:M42"/>
    <mergeCell ref="H2:I2"/>
    <mergeCell ref="N2:O2"/>
    <mergeCell ref="L2:M2"/>
    <mergeCell ref="H42:I42"/>
    <mergeCell ref="J2:K2"/>
    <mergeCell ref="AA32:AB32"/>
    <mergeCell ref="R2:S2"/>
    <mergeCell ref="L45:M45"/>
    <mergeCell ref="T2:U2"/>
    <mergeCell ref="R43:S43"/>
    <mergeCell ref="R42:S42"/>
    <mergeCell ref="N43:O43"/>
    <mergeCell ref="T42:U42"/>
    <mergeCell ref="P43:Q43"/>
    <mergeCell ref="V45:W45"/>
    <mergeCell ref="P45:Q45"/>
    <mergeCell ref="T43:U43"/>
    <mergeCell ref="P2:Q2"/>
    <mergeCell ref="N42:O42"/>
    <mergeCell ref="R44:S44"/>
    <mergeCell ref="T44:U44"/>
    <mergeCell ref="AC2:AD2"/>
    <mergeCell ref="AE2:AF2"/>
    <mergeCell ref="AG2:AH2"/>
    <mergeCell ref="AI2:AJ2"/>
    <mergeCell ref="AK2:AL2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" sqref="D1:D1048576"/>
    </sheetView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יוני 2020</vt:lpstr>
      <vt:lpstr>Sheet2</vt:lpstr>
      <vt:lpstr>Sheet3</vt:lpstr>
      <vt:lpstr>'יוני 2020'!OLE_LINK2</vt:lpstr>
    </vt:vector>
  </TitlesOfParts>
  <Company>Ecostream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user</cp:lastModifiedBy>
  <cp:lastPrinted>2012-08-21T09:25:09Z</cp:lastPrinted>
  <dcterms:created xsi:type="dcterms:W3CDTF">2007-05-22T06:38:59Z</dcterms:created>
  <dcterms:modified xsi:type="dcterms:W3CDTF">2020-08-02T07:51:10Z</dcterms:modified>
</cp:coreProperties>
</file>