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1355" windowHeight="6120"/>
  </bookViews>
  <sheets>
    <sheet name="יולי" sheetId="1" r:id="rId1"/>
    <sheet name="Sheet2" sheetId="2" r:id="rId2"/>
    <sheet name="Sheet3" sheetId="3" r:id="rId3"/>
  </sheets>
  <definedNames>
    <definedName name="OLE_LINK2" localSheetId="0">יולי!$Y$36</definedName>
  </definedNames>
  <calcPr calcId="145621" iterate="1" iterateCount="1"/>
</workbook>
</file>

<file path=xl/calcChain.xml><?xml version="1.0" encoding="utf-8"?>
<calcChain xmlns="http://schemas.openxmlformats.org/spreadsheetml/2006/main">
  <c r="V29" i="1" l="1"/>
  <c r="T29" i="1"/>
  <c r="R29" i="1"/>
  <c r="P29" i="1"/>
  <c r="N29" i="1"/>
  <c r="L29" i="1"/>
  <c r="J29" i="1"/>
  <c r="H29" i="1"/>
  <c r="F29" i="1"/>
  <c r="D29" i="1"/>
  <c r="B29" i="1"/>
  <c r="T15" i="1"/>
  <c r="R15" i="1"/>
  <c r="P15" i="1"/>
  <c r="N15" i="1"/>
  <c r="L15" i="1"/>
  <c r="J15" i="1"/>
  <c r="H15" i="1"/>
  <c r="F15" i="1"/>
  <c r="D15" i="1"/>
  <c r="B15" i="1"/>
  <c r="N26" i="1" l="1"/>
  <c r="V26" i="1"/>
  <c r="T26" i="1"/>
  <c r="R26" i="1"/>
  <c r="P26" i="1"/>
  <c r="L26" i="1"/>
  <c r="J26" i="1"/>
  <c r="H26" i="1"/>
  <c r="F26" i="1"/>
  <c r="D26" i="1"/>
  <c r="B26" i="1"/>
  <c r="D27" i="1" l="1"/>
  <c r="D25" i="1"/>
  <c r="L27" i="1"/>
  <c r="L25" i="1"/>
  <c r="V25" i="1"/>
  <c r="V27" i="1"/>
  <c r="F25" i="1"/>
  <c r="F27" i="1"/>
  <c r="P27" i="1"/>
  <c r="P25" i="1"/>
  <c r="N25" i="1"/>
  <c r="N27" i="1"/>
  <c r="H25" i="1"/>
  <c r="H27" i="1"/>
  <c r="R25" i="1"/>
  <c r="R27" i="1"/>
  <c r="B25" i="1"/>
  <c r="B27" i="1"/>
  <c r="J25" i="1"/>
  <c r="J27" i="1"/>
  <c r="T27" i="1"/>
  <c r="T25" i="1"/>
</calcChain>
</file>

<file path=xl/sharedStrings.xml><?xml version="1.0" encoding="utf-8"?>
<sst xmlns="http://schemas.openxmlformats.org/spreadsheetml/2006/main" count="203" uniqueCount="86">
  <si>
    <t>מאגר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</si>
  <si>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</si>
  <si>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</si>
  <si>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</si>
  <si>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</si>
  <si>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</si>
  <si>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</si>
  <si>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</si>
  <si>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</si>
  <si>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</si>
  <si>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קוניטרה</t>
  </si>
  <si>
    <t>צינור ראשי</t>
  </si>
  <si>
    <t>פני מים</t>
  </si>
  <si>
    <t>יציאה</t>
  </si>
  <si>
    <t>עומק</t>
  </si>
  <si>
    <t>טמפרטורה</t>
  </si>
  <si>
    <t>חמצן</t>
  </si>
  <si>
    <t>pH</t>
  </si>
  <si>
    <t>מוליכות חשמלית</t>
  </si>
  <si>
    <t>פוט' רדוקס</t>
  </si>
  <si>
    <t>עכירות</t>
  </si>
  <si>
    <t>SAR</t>
  </si>
  <si>
    <t>חנקה (N:NO3)</t>
  </si>
  <si>
    <t>אמון  (N:NH3)</t>
  </si>
  <si>
    <t>מגנזיום</t>
  </si>
  <si>
    <t>כלורופיל</t>
  </si>
  <si>
    <t>אצות</t>
  </si>
  <si>
    <t>נוספים</t>
  </si>
  <si>
    <t>גורמי סתימה</t>
  </si>
  <si>
    <t>זמן מכ"ס</t>
  </si>
  <si>
    <t>זרחן (PO4)מ"ג/ל</t>
  </si>
  <si>
    <t>ברזל מג/ל</t>
  </si>
  <si>
    <t>מנגן מג/ל</t>
  </si>
  <si>
    <t>סידן</t>
  </si>
  <si>
    <t>מגנזיום  מג"ל</t>
  </si>
  <si>
    <t>סידן מג"ל</t>
  </si>
  <si>
    <t>סידן + מגנזיום</t>
  </si>
  <si>
    <t>קשיות מג"ל</t>
  </si>
  <si>
    <t>נתרן מאק"ל</t>
  </si>
  <si>
    <t>קופפודה בליטר</t>
  </si>
  <si>
    <t>רוטיפרה  בליטר</t>
  </si>
  <si>
    <t>נאופלי</t>
  </si>
  <si>
    <t>חנקן קלדהל מ"ג\ל</t>
  </si>
  <si>
    <t>זרחן מסיס</t>
  </si>
  <si>
    <t>בורון מסיס</t>
  </si>
  <si>
    <t>אשלגן כללי</t>
  </si>
  <si>
    <t>;</t>
  </si>
  <si>
    <t>Navicula</t>
  </si>
  <si>
    <t>Chlorella</t>
  </si>
  <si>
    <t>Scenedesmus</t>
  </si>
  <si>
    <t>N.D</t>
  </si>
  <si>
    <t>&lt;0.5</t>
  </si>
  <si>
    <t>TDS</t>
  </si>
  <si>
    <t>אבץ מג/ל</t>
  </si>
  <si>
    <t>%חמצן רויה</t>
  </si>
  <si>
    <t>שברי זואופלנקטון</t>
  </si>
  <si>
    <t>קופפודה</t>
  </si>
  <si>
    <t>&lt;0.25</t>
  </si>
  <si>
    <t>קלדוצרה בליטר</t>
  </si>
  <si>
    <t>Melozira</t>
  </si>
  <si>
    <t>Oscillatoria</t>
  </si>
  <si>
    <t xml:space="preserve">קופפודה </t>
  </si>
  <si>
    <t>קלדוצרה</t>
  </si>
  <si>
    <t>רפש בקטריאלי</t>
  </si>
  <si>
    <t>TSS</t>
  </si>
  <si>
    <t>Zygmena</t>
  </si>
  <si>
    <t>Chlamidomonas</t>
  </si>
  <si>
    <t>Microcystis</t>
  </si>
  <si>
    <t>17.07.2018</t>
  </si>
  <si>
    <t>ביצי בריוזואה</t>
  </si>
  <si>
    <t>פרוטוזואה מושבתית</t>
  </si>
  <si>
    <t>Oocystis</t>
  </si>
  <si>
    <t>Cosmarium</t>
  </si>
  <si>
    <t>Closterium</t>
  </si>
  <si>
    <t>Fragilaria</t>
  </si>
  <si>
    <t>ממצאים והמלצות:</t>
  </si>
  <si>
    <t>1. מוליכות חשמלית גבוהה במאגרים רוויה, ושעבניה ממי הכנרת ועורבים ממי קדוחי שמיר.</t>
  </si>
  <si>
    <t>כלוריד מאק"ל</t>
  </si>
  <si>
    <t>כלוריד מ"ג</t>
  </si>
  <si>
    <t>2. ריכוז כלוריד בינוני במאגרים רוויה ושעבניה ותקין בשארהנקודות.</t>
  </si>
  <si>
    <t>3. הצינור הראשי קיבל מי מאגרים בעת הדיגום עם רמת מוליכות וכלורידים תקינה.</t>
  </si>
  <si>
    <t>7. מאגרי השטפונות אוכלסו בדגים ומאגרי הקולחים יאוכלסו בקרוב.</t>
  </si>
  <si>
    <t>קידוח נס 12</t>
  </si>
  <si>
    <t>6. צפיפות גבוה ובינונית של זואופלנקטון במאגרים רוויה שעבניה רמתניה מרום גולן ובריכת רם וכן במאגרי הקולחים צור ומיצר.</t>
  </si>
  <si>
    <t>4. ריכוז TSS גבוה במאגר בני ישראל ובינוני במרום גולן ואורטל.</t>
  </si>
  <si>
    <t>5. ריכוז כלורופיל וצפיפות אצות נמוכים בכל הנקודות. נוכחות אצות כחוליות במאגרים שעבניה ודבש ובצינור הראשי ובמאגרי הקולחים. אצות חוטיות בבריכת רם.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</si>
</sst>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9">
    <xf numFmtId="0" fontId="0" fillId="0" borderId="0" xfId="0"/>
    <xf numFmtId="0" fontId="7" fillId="0" borderId="0" xfId="0" applyNumberFormat="1" applyFont="1" applyFill="1"/>
    <xf numFmtId="0" fontId="0" fillId="0" borderId="0" xfId="0" applyNumberFormat="1" applyFill="1"/>
    <xf numFmtId="0" fontId="0" fillId="0" borderId="18" xfId="0" applyNumberFormat="1" applyFill="1" applyBorder="1"/>
    <xf numFmtId="0" fontId="2" fillId="0" borderId="1" xfId="0" applyNumberFormat="1" applyFont="1" applyFill="1" applyBorder="1"/>
    <xf numFmtId="0" fontId="2" fillId="0" borderId="18" xfId="0" applyNumberFormat="1" applyFont="1" applyFill="1" applyBorder="1" applyAlignment="1">
      <alignment horizontal="center"/>
    </xf>
    <xf numFmtId="0" fontId="0" fillId="0" borderId="19" xfId="0" applyNumberFormat="1" applyFill="1" applyBorder="1"/>
    <xf numFmtId="0" fontId="2" fillId="0" borderId="23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/>
    </xf>
    <xf numFmtId="165" fontId="2" fillId="0" borderId="4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5" fontId="2" fillId="0" borderId="43" xfId="0" applyNumberFormat="1" applyFont="1" applyFill="1" applyBorder="1" applyAlignment="1">
      <alignment horizontal="center"/>
    </xf>
    <xf numFmtId="165" fontId="2" fillId="0" borderId="60" xfId="0" applyNumberFormat="1" applyFont="1" applyFill="1" applyBorder="1" applyAlignment="1">
      <alignment horizontal="center"/>
    </xf>
    <xf numFmtId="165" fontId="2" fillId="0" borderId="44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165" fontId="4" fillId="0" borderId="41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0" xfId="0" applyNumberFormat="1" applyFill="1"/>
    <xf numFmtId="0" fontId="2" fillId="0" borderId="50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2" fillId="0" borderId="60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2" fillId="0" borderId="6" xfId="0" applyNumberFormat="1" applyFont="1" applyFill="1" applyBorder="1" applyAlignment="1"/>
    <xf numFmtId="0" fontId="2" fillId="0" borderId="12" xfId="0" applyFont="1" applyFill="1" applyBorder="1" applyAlignment="1">
      <alignment horizontal="center" vertical="top" wrapText="1" readingOrder="2"/>
    </xf>
    <xf numFmtId="0" fontId="2" fillId="0" borderId="0" xfId="0" applyNumberFormat="1" applyFont="1" applyFill="1"/>
    <xf numFmtId="0" fontId="2" fillId="0" borderId="8" xfId="0" applyNumberFormat="1" applyFont="1" applyFill="1" applyBorder="1" applyAlignment="1"/>
    <xf numFmtId="0" fontId="2" fillId="0" borderId="0" xfId="0" applyFont="1" applyFill="1"/>
    <xf numFmtId="0" fontId="2" fillId="0" borderId="10" xfId="0" applyNumberFormat="1" applyFont="1" applyFill="1" applyBorder="1" applyAlignment="1"/>
    <xf numFmtId="0" fontId="2" fillId="0" borderId="57" xfId="0" applyFont="1" applyFill="1" applyBorder="1" applyAlignment="1">
      <alignment horizontal="center" vertical="top" wrapText="1" readingOrder="2"/>
    </xf>
    <xf numFmtId="2" fontId="2" fillId="0" borderId="14" xfId="0" applyNumberFormat="1" applyFont="1" applyFill="1" applyBorder="1" applyAlignment="1">
      <alignment horizontal="center"/>
    </xf>
    <xf numFmtId="0" fontId="0" fillId="0" borderId="57" xfId="0" applyNumberFormat="1" applyFill="1" applyBorder="1" applyAlignment="1">
      <alignment horizontal="center"/>
    </xf>
    <xf numFmtId="0" fontId="4" fillId="0" borderId="0" xfId="0" applyNumberFormat="1" applyFont="1" applyFill="1"/>
    <xf numFmtId="0" fontId="2" fillId="0" borderId="11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0" fontId="2" fillId="0" borderId="0" xfId="0" applyNumberFormat="1" applyFont="1" applyFill="1" applyAlignment="1">
      <alignment readingOrder="2"/>
    </xf>
    <xf numFmtId="0" fontId="2" fillId="0" borderId="7" xfId="0" applyNumberFormat="1" applyFont="1" applyFill="1" applyBorder="1" applyAlignment="1">
      <alignment readingOrder="2"/>
    </xf>
    <xf numFmtId="0" fontId="4" fillId="0" borderId="6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165" fontId="4" fillId="0" borderId="6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top" wrapText="1" readingOrder="2"/>
    </xf>
    <xf numFmtId="165" fontId="2" fillId="0" borderId="39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165" fontId="2" fillId="0" borderId="42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66" xfId="0" applyNumberFormat="1" applyFont="1" applyFill="1" applyBorder="1" applyAlignment="1">
      <alignment horizontal="center"/>
    </xf>
    <xf numFmtId="165" fontId="2" fillId="0" borderId="45" xfId="0" applyNumberFormat="1" applyFont="1" applyFill="1" applyBorder="1" applyAlignment="1">
      <alignment horizontal="center"/>
    </xf>
    <xf numFmtId="165" fontId="2" fillId="0" borderId="50" xfId="0" applyNumberFormat="1" applyFont="1" applyFill="1" applyBorder="1" applyAlignment="1">
      <alignment horizontal="center"/>
    </xf>
    <xf numFmtId="165" fontId="2" fillId="0" borderId="45" xfId="0" applyNumberFormat="1" applyFont="1" applyFill="1" applyBorder="1" applyAlignment="1">
      <alignment horizontal="center" vertical="top" wrapText="1" readingOrder="2"/>
    </xf>
    <xf numFmtId="165" fontId="2" fillId="0" borderId="41" xfId="0" applyNumberFormat="1" applyFont="1" applyFill="1" applyBorder="1" applyAlignment="1">
      <alignment horizontal="center" vertical="top" wrapText="1" readingOrder="2"/>
    </xf>
    <xf numFmtId="0" fontId="5" fillId="0" borderId="60" xfId="0" applyFont="1" applyFill="1" applyBorder="1" applyAlignment="1">
      <alignment horizontal="center" vertical="top" wrapText="1" readingOrder="2"/>
    </xf>
    <xf numFmtId="0" fontId="2" fillId="0" borderId="43" xfId="0" applyNumberFormat="1" applyFont="1" applyFill="1" applyBorder="1" applyAlignment="1">
      <alignment horizontal="center"/>
    </xf>
    <xf numFmtId="0" fontId="0" fillId="0" borderId="50" xfId="0" applyNumberFormat="1" applyFill="1" applyBorder="1"/>
    <xf numFmtId="165" fontId="2" fillId="0" borderId="7" xfId="0" applyNumberFormat="1" applyFont="1" applyFill="1" applyBorder="1" applyAlignment="1">
      <alignment horizontal="center"/>
    </xf>
    <xf numFmtId="165" fontId="2" fillId="0" borderId="38" xfId="0" applyNumberFormat="1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65" fontId="2" fillId="0" borderId="56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/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5" fontId="9" fillId="0" borderId="40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165" fontId="4" fillId="0" borderId="45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/>
    </xf>
    <xf numFmtId="0" fontId="2" fillId="0" borderId="68" xfId="0" applyNumberFormat="1" applyFont="1" applyFill="1" applyBorder="1" applyAlignment="1">
      <alignment horizontal="center"/>
    </xf>
    <xf numFmtId="0" fontId="2" fillId="0" borderId="67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52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65" xfId="0" applyNumberFormat="1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2" fontId="4" fillId="0" borderId="6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0" fontId="2" fillId="0" borderId="51" xfId="0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58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2" fillId="0" borderId="69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0" xfId="0" applyNumberFormat="1" applyFont="1" applyFill="1" applyBorder="1" applyAlignment="1">
      <alignment horizontal="center"/>
    </xf>
    <xf numFmtId="0" fontId="2" fillId="0" borderId="65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4" fillId="0" borderId="5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top" wrapText="1" readingOrder="2"/>
    </xf>
    <xf numFmtId="0" fontId="2" fillId="0" borderId="59" xfId="0" applyFont="1" applyFill="1" applyBorder="1" applyAlignment="1">
      <alignment horizontal="center" vertical="top" wrapText="1" readingOrder="2"/>
    </xf>
    <xf numFmtId="0" fontId="10" fillId="0" borderId="51" xfId="0" applyFont="1" applyFill="1" applyBorder="1" applyAlignment="1">
      <alignment horizontal="center" vertical="top" wrapText="1" readingOrder="2"/>
    </xf>
    <xf numFmtId="0" fontId="10" fillId="0" borderId="22" xfId="0" applyFont="1" applyFill="1" applyBorder="1" applyAlignment="1">
      <alignment horizontal="center" vertical="top" wrapText="1" readingOrder="2"/>
    </xf>
    <xf numFmtId="0" fontId="2" fillId="0" borderId="45" xfId="0" applyFont="1" applyFill="1" applyBorder="1" applyAlignment="1">
      <alignment horizontal="center" vertical="top" wrapText="1" readingOrder="2"/>
    </xf>
    <xf numFmtId="0" fontId="2" fillId="0" borderId="60" xfId="0" applyFont="1" applyFill="1" applyBorder="1" applyAlignment="1">
      <alignment horizontal="center" vertical="top" wrapText="1" readingOrder="2"/>
    </xf>
    <xf numFmtId="0" fontId="2" fillId="0" borderId="53" xfId="0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7" xfId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top" wrapText="1" readingOrder="2"/>
    </xf>
    <xf numFmtId="0" fontId="2" fillId="0" borderId="64" xfId="0" applyFont="1" applyFill="1" applyBorder="1" applyAlignment="1">
      <alignment horizontal="center" vertical="top" wrapText="1" readingOrder="2"/>
    </xf>
    <xf numFmtId="0" fontId="2" fillId="0" borderId="45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0" fillId="0" borderId="63" xfId="0" applyNumberForma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62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top" wrapText="1" readingOrder="2"/>
    </xf>
    <xf numFmtId="0" fontId="2" fillId="0" borderId="63" xfId="0" applyFont="1" applyFill="1" applyBorder="1" applyAlignment="1">
      <alignment horizontal="center" vertical="top" wrapText="1" readingOrder="2"/>
    </xf>
    <xf numFmtId="0" fontId="2" fillId="0" borderId="4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/>
    </xf>
    <xf numFmtId="0" fontId="0" fillId="0" borderId="62" xfId="0" applyNumberForma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  <xf numFmtId="0" fontId="4" fillId="0" borderId="61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 readingOrder="2"/>
    </xf>
    <xf numFmtId="0" fontId="11" fillId="0" borderId="0" xfId="0" applyNumberFormat="1" applyFont="1" applyFill="1" applyAlignment="1">
      <alignment horizontal="right" readingOrder="2"/>
    </xf>
    <xf numFmtId="0" fontId="12" fillId="0" borderId="0" xfId="0" applyNumberFormat="1" applyFont="1" applyFill="1" applyAlignment="1">
      <alignment readingOrder="2"/>
    </xf>
    <xf numFmtId="0" fontId="12" fillId="0" borderId="0" xfId="0" applyNumberFormat="1" applyFont="1" applyFill="1"/>
    <xf numFmtId="1" fontId="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right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rightToLeft="1" tabSelected="1" zoomScale="70" zoomScaleNormal="70" workbookViewId="0">
      <pane xSplit="10" ySplit="16" topLeftCell="K35" activePane="bottomRight" state="frozen"/>
      <selection pane="topRight" activeCell="M1" sqref="M1"/>
      <selection pane="bottomLeft" activeCell="A15" sqref="A15"/>
      <selection pane="bottomRight" activeCell="K62" sqref="K62"/>
    </sheetView>
  </sheetViews>
  <sheetFormatPr defaultColWidth="9.140625" defaultRowHeight="12.75" x14ac:dyDescent="0.2"/>
  <cols>
    <col min="1" max="1" width="17.85546875" style="2" bestFit="1" customWidth="1"/>
    <col min="2" max="2" width="8.42578125" style="2" bestFit="1" customWidth="1"/>
    <col min="3" max="3" width="7" style="2" bestFit="1" customWidth="1"/>
    <col min="4" max="5" width="12.7109375" style="2" customWidth="1"/>
    <col min="6" max="6" width="8.42578125" style="2" customWidth="1"/>
    <col min="7" max="7" width="12.7109375" style="2" customWidth="1"/>
    <col min="8" max="8" width="8.42578125" style="2" bestFit="1" customWidth="1"/>
    <col min="9" max="21" width="12.7109375" style="2" customWidth="1"/>
    <col min="22" max="22" width="21.140625" style="101" customWidth="1"/>
    <col min="23" max="23" width="9.28515625" style="2" hidden="1" customWidth="1"/>
    <col min="24" max="24" width="20.85546875" style="101" customWidth="1"/>
    <col min="25" max="16384" width="9.140625" style="2"/>
  </cols>
  <sheetData>
    <row r="1" spans="1:24" ht="18.75" thickBot="1" x14ac:dyDescent="0.3">
      <c r="A1" s="1" t="s">
        <v>68</v>
      </c>
      <c r="J1" s="244"/>
      <c r="K1" s="244"/>
      <c r="V1" s="3"/>
      <c r="X1" s="3"/>
    </row>
    <row r="2" spans="1:24" ht="15.75" thickBot="1" x14ac:dyDescent="0.25">
      <c r="A2" s="4" t="s">
        <v>0</v>
      </c>
      <c r="B2" s="239" t="s">
        <v>1</v>
      </c>
      <c r="C2" s="236"/>
      <c r="D2" s="234" t="s">
        <v>2</v>
      </c>
      <c r="E2" s="235"/>
      <c r="F2" s="254" t="s">
        <v>3</v>
      </c>
      <c r="G2" s="254"/>
      <c r="H2" s="234" t="s">
        <v>4</v>
      </c>
      <c r="I2" s="236"/>
      <c r="J2" s="237" t="s">
        <v>5</v>
      </c>
      <c r="K2" s="238"/>
      <c r="L2" s="234" t="s">
        <v>6</v>
      </c>
      <c r="M2" s="235"/>
      <c r="N2" s="239" t="s">
        <v>7</v>
      </c>
      <c r="O2" s="235"/>
      <c r="P2" s="239" t="s">
        <v>8</v>
      </c>
      <c r="Q2" s="235"/>
      <c r="R2" s="234" t="s">
        <v>9</v>
      </c>
      <c r="S2" s="235"/>
      <c r="T2" s="245" t="s">
        <v>10</v>
      </c>
      <c r="U2" s="246"/>
      <c r="V2" s="5" t="s">
        <v>11</v>
      </c>
      <c r="W2" s="6"/>
      <c r="X2" s="5" t="s">
        <v>82</v>
      </c>
    </row>
    <row r="3" spans="1:24" ht="15.75" thickBot="1" x14ac:dyDescent="0.25">
      <c r="A3" s="13"/>
      <c r="B3" s="16" t="s">
        <v>12</v>
      </c>
      <c r="C3" s="17" t="s">
        <v>13</v>
      </c>
      <c r="D3" s="14" t="s">
        <v>12</v>
      </c>
      <c r="E3" s="18" t="s">
        <v>13</v>
      </c>
      <c r="F3" s="19" t="s">
        <v>12</v>
      </c>
      <c r="G3" s="17" t="s">
        <v>13</v>
      </c>
      <c r="H3" s="20" t="s">
        <v>12</v>
      </c>
      <c r="I3" s="21" t="s">
        <v>13</v>
      </c>
      <c r="J3" s="16" t="s">
        <v>12</v>
      </c>
      <c r="K3" s="17" t="s">
        <v>13</v>
      </c>
      <c r="L3" s="20" t="s">
        <v>12</v>
      </c>
      <c r="M3" s="21" t="s">
        <v>13</v>
      </c>
      <c r="N3" s="16" t="s">
        <v>12</v>
      </c>
      <c r="O3" s="21" t="s">
        <v>13</v>
      </c>
      <c r="P3" s="16" t="s">
        <v>12</v>
      </c>
      <c r="Q3" s="17" t="s">
        <v>13</v>
      </c>
      <c r="R3" s="20" t="s">
        <v>12</v>
      </c>
      <c r="S3" s="21" t="s">
        <v>13</v>
      </c>
      <c r="T3" s="14" t="s">
        <v>12</v>
      </c>
      <c r="U3" s="22" t="s">
        <v>13</v>
      </c>
      <c r="V3" s="23"/>
      <c r="W3" s="24"/>
      <c r="X3" s="23"/>
    </row>
    <row r="4" spans="1:24" ht="15.75" thickBot="1" x14ac:dyDescent="0.25">
      <c r="A4" s="114" t="s">
        <v>14</v>
      </c>
      <c r="B4" s="110"/>
      <c r="C4" s="112"/>
      <c r="D4" s="25"/>
      <c r="E4" s="26"/>
      <c r="F4" s="113"/>
      <c r="G4" s="112"/>
      <c r="H4" s="110"/>
      <c r="I4" s="111"/>
      <c r="J4" s="110"/>
      <c r="K4" s="112"/>
      <c r="L4" s="110"/>
      <c r="M4" s="111"/>
      <c r="N4" s="113"/>
      <c r="O4" s="112"/>
      <c r="P4" s="110"/>
      <c r="Q4" s="111"/>
      <c r="R4" s="113"/>
      <c r="S4" s="111"/>
      <c r="T4" s="27"/>
      <c r="U4" s="9"/>
      <c r="V4" s="5"/>
      <c r="W4" s="12"/>
      <c r="X4" s="5"/>
    </row>
    <row r="5" spans="1:24" ht="15" x14ac:dyDescent="0.2">
      <c r="A5" s="28" t="s">
        <v>15</v>
      </c>
      <c r="B5" s="117">
        <v>28</v>
      </c>
      <c r="C5" s="118">
        <v>27</v>
      </c>
      <c r="D5" s="119">
        <v>28</v>
      </c>
      <c r="E5" s="120">
        <v>27</v>
      </c>
      <c r="F5" s="117">
        <v>27</v>
      </c>
      <c r="G5" s="118">
        <v>26</v>
      </c>
      <c r="H5" s="117">
        <v>28</v>
      </c>
      <c r="I5" s="118"/>
      <c r="J5" s="119">
        <v>28</v>
      </c>
      <c r="K5" s="120">
        <v>27</v>
      </c>
      <c r="L5" s="117">
        <v>27</v>
      </c>
      <c r="M5" s="118">
        <v>26</v>
      </c>
      <c r="N5" s="119">
        <v>27</v>
      </c>
      <c r="O5" s="120">
        <v>26</v>
      </c>
      <c r="P5" s="29">
        <v>27</v>
      </c>
      <c r="Q5" s="30">
        <v>26</v>
      </c>
      <c r="R5" s="116">
        <v>29</v>
      </c>
      <c r="S5" s="121"/>
      <c r="T5" s="117">
        <v>27</v>
      </c>
      <c r="U5" s="121"/>
      <c r="V5" s="122">
        <v>27</v>
      </c>
      <c r="W5" s="12"/>
      <c r="X5" s="122">
        <v>28</v>
      </c>
    </row>
    <row r="6" spans="1:24" ht="15" x14ac:dyDescent="0.2">
      <c r="A6" s="31" t="s">
        <v>16</v>
      </c>
      <c r="B6" s="29">
        <v>6.7</v>
      </c>
      <c r="C6" s="30">
        <v>6.6</v>
      </c>
      <c r="D6" s="32">
        <v>7</v>
      </c>
      <c r="E6" s="34">
        <v>0.8</v>
      </c>
      <c r="F6" s="29">
        <v>6.8</v>
      </c>
      <c r="G6" s="30">
        <v>6.7</v>
      </c>
      <c r="H6" s="29">
        <v>7</v>
      </c>
      <c r="I6" s="30"/>
      <c r="J6" s="32">
        <v>6.8</v>
      </c>
      <c r="K6" s="34">
        <v>6.7</v>
      </c>
      <c r="L6" s="29">
        <v>6.8</v>
      </c>
      <c r="M6" s="30">
        <v>6.6</v>
      </c>
      <c r="N6" s="32">
        <v>6.8</v>
      </c>
      <c r="O6" s="34">
        <v>6.5</v>
      </c>
      <c r="P6" s="29">
        <v>6.9</v>
      </c>
      <c r="Q6" s="30">
        <v>6.5</v>
      </c>
      <c r="R6" s="32">
        <v>7.2</v>
      </c>
      <c r="S6" s="34"/>
      <c r="T6" s="29">
        <v>6.6</v>
      </c>
      <c r="U6" s="34"/>
      <c r="V6" s="35">
        <v>6.7</v>
      </c>
      <c r="W6" s="24"/>
      <c r="X6" s="35">
        <v>6.4</v>
      </c>
    </row>
    <row r="7" spans="1:24" ht="15" x14ac:dyDescent="0.2">
      <c r="A7" s="31" t="s">
        <v>54</v>
      </c>
      <c r="B7" s="29"/>
      <c r="C7" s="30"/>
      <c r="D7" s="32"/>
      <c r="E7" s="34"/>
      <c r="F7" s="29"/>
      <c r="G7" s="30"/>
      <c r="H7" s="29"/>
      <c r="I7" s="30"/>
      <c r="J7" s="32"/>
      <c r="K7" s="34"/>
      <c r="L7" s="29"/>
      <c r="M7" s="30"/>
      <c r="N7" s="32"/>
      <c r="O7" s="34"/>
      <c r="P7" s="29"/>
      <c r="Q7" s="30"/>
      <c r="R7" s="32"/>
      <c r="S7" s="34"/>
      <c r="T7" s="29"/>
      <c r="U7" s="34"/>
      <c r="V7" s="35"/>
      <c r="W7" s="24"/>
      <c r="X7" s="35"/>
    </row>
    <row r="8" spans="1:24" ht="15" x14ac:dyDescent="0.2">
      <c r="A8" s="36" t="s">
        <v>17</v>
      </c>
      <c r="B8" s="29">
        <v>8.1</v>
      </c>
      <c r="C8" s="30">
        <v>8.1</v>
      </c>
      <c r="D8" s="32">
        <v>8.1999999999999993</v>
      </c>
      <c r="E8" s="34">
        <v>8.1999999999999993</v>
      </c>
      <c r="F8" s="29">
        <v>8</v>
      </c>
      <c r="G8" s="30">
        <v>7.9</v>
      </c>
      <c r="H8" s="29">
        <v>7.8</v>
      </c>
      <c r="I8" s="30"/>
      <c r="J8" s="32">
        <v>7.9</v>
      </c>
      <c r="K8" s="34">
        <v>7.8</v>
      </c>
      <c r="L8" s="29">
        <v>7.9</v>
      </c>
      <c r="M8" s="30">
        <v>7.9</v>
      </c>
      <c r="N8" s="32">
        <v>7.8</v>
      </c>
      <c r="O8" s="34">
        <v>7.8</v>
      </c>
      <c r="P8" s="29">
        <v>7.9</v>
      </c>
      <c r="Q8" s="30">
        <v>7.9</v>
      </c>
      <c r="R8" s="32">
        <v>8.4</v>
      </c>
      <c r="S8" s="34"/>
      <c r="T8" s="29">
        <v>8</v>
      </c>
      <c r="U8" s="34"/>
      <c r="V8" s="35">
        <v>8</v>
      </c>
      <c r="W8" s="24"/>
      <c r="X8" s="35">
        <v>8</v>
      </c>
    </row>
    <row r="9" spans="1:24" ht="15" x14ac:dyDescent="0.2">
      <c r="A9" s="36" t="s">
        <v>18</v>
      </c>
      <c r="B9" s="106">
        <v>0.71</v>
      </c>
      <c r="C9" s="40"/>
      <c r="D9" s="37">
        <v>1.1499999999999999</v>
      </c>
      <c r="E9" s="38"/>
      <c r="F9" s="39">
        <v>1.1599999999999999</v>
      </c>
      <c r="G9" s="40"/>
      <c r="H9" s="39">
        <v>0.55000000000000004</v>
      </c>
      <c r="I9" s="40"/>
      <c r="J9" s="107">
        <v>0.61</v>
      </c>
      <c r="K9" s="38"/>
      <c r="L9" s="39">
        <v>0.84</v>
      </c>
      <c r="M9" s="40"/>
      <c r="N9" s="37">
        <v>0.91</v>
      </c>
      <c r="O9" s="38"/>
      <c r="P9" s="39">
        <v>1.04</v>
      </c>
      <c r="Q9" s="38"/>
      <c r="R9" s="39">
        <v>0.44</v>
      </c>
      <c r="S9" s="38"/>
      <c r="T9" s="39">
        <v>0.56000000000000005</v>
      </c>
      <c r="U9" s="38"/>
      <c r="V9" s="41">
        <v>0.69</v>
      </c>
      <c r="W9" s="24"/>
      <c r="X9" s="41"/>
    </row>
    <row r="10" spans="1:24" ht="15" x14ac:dyDescent="0.2">
      <c r="A10" s="31" t="s">
        <v>52</v>
      </c>
      <c r="B10" s="106"/>
      <c r="C10" s="40"/>
      <c r="D10" s="37"/>
      <c r="E10" s="38"/>
      <c r="F10" s="39"/>
      <c r="G10" s="40"/>
      <c r="H10" s="39"/>
      <c r="I10" s="40"/>
      <c r="J10" s="107"/>
      <c r="K10" s="38"/>
      <c r="L10" s="39"/>
      <c r="M10" s="40"/>
      <c r="N10" s="37"/>
      <c r="O10" s="38"/>
      <c r="P10" s="39"/>
      <c r="Q10" s="38"/>
      <c r="R10" s="39"/>
      <c r="S10" s="38"/>
      <c r="T10" s="39"/>
      <c r="U10" s="38"/>
      <c r="V10" s="41"/>
      <c r="W10" s="24"/>
      <c r="X10" s="41"/>
    </row>
    <row r="11" spans="1:24" ht="15" x14ac:dyDescent="0.2">
      <c r="A11" s="23" t="s">
        <v>19</v>
      </c>
      <c r="B11" s="20">
        <v>70</v>
      </c>
      <c r="C11" s="21">
        <v>55</v>
      </c>
      <c r="D11" s="16">
        <v>75</v>
      </c>
      <c r="E11" s="17">
        <v>65</v>
      </c>
      <c r="F11" s="20">
        <v>80</v>
      </c>
      <c r="G11" s="21">
        <v>60</v>
      </c>
      <c r="H11" s="20">
        <v>70</v>
      </c>
      <c r="I11" s="21"/>
      <c r="J11" s="16">
        <v>75</v>
      </c>
      <c r="K11" s="17">
        <v>65</v>
      </c>
      <c r="L11" s="20">
        <v>80</v>
      </c>
      <c r="M11" s="21">
        <v>65</v>
      </c>
      <c r="N11" s="16">
        <v>70</v>
      </c>
      <c r="O11" s="17">
        <v>55</v>
      </c>
      <c r="P11" s="20">
        <v>80</v>
      </c>
      <c r="Q11" s="17">
        <v>60</v>
      </c>
      <c r="R11" s="20">
        <v>75</v>
      </c>
      <c r="S11" s="17"/>
      <c r="T11" s="20">
        <v>70</v>
      </c>
      <c r="U11" s="17"/>
      <c r="V11" s="23">
        <v>75</v>
      </c>
      <c r="W11" s="24"/>
      <c r="X11" s="23">
        <v>80</v>
      </c>
    </row>
    <row r="12" spans="1:24" s="130" customFormat="1" ht="15" customHeight="1" x14ac:dyDescent="0.2">
      <c r="A12" s="42" t="s">
        <v>25</v>
      </c>
      <c r="B12" s="124">
        <v>14.36</v>
      </c>
      <c r="C12" s="30">
        <v>17.89</v>
      </c>
      <c r="D12" s="125">
        <v>9.798</v>
      </c>
      <c r="E12" s="34">
        <v>4.4169999999999998</v>
      </c>
      <c r="F12" s="124">
        <v>37.799999999999997</v>
      </c>
      <c r="G12" s="30">
        <v>25.76</v>
      </c>
      <c r="H12" s="124">
        <v>7.1669999999999998</v>
      </c>
      <c r="I12" s="30"/>
      <c r="J12" s="29">
        <v>17.47</v>
      </c>
      <c r="K12" s="33">
        <v>11.14</v>
      </c>
      <c r="L12" s="124">
        <v>16.53</v>
      </c>
      <c r="M12" s="30">
        <v>14.09</v>
      </c>
      <c r="N12" s="125">
        <v>10.18</v>
      </c>
      <c r="O12" s="30">
        <v>4.9340000000000002</v>
      </c>
      <c r="P12" s="126">
        <v>17.34</v>
      </c>
      <c r="Q12" s="127">
        <v>16.39</v>
      </c>
      <c r="R12" s="125">
        <v>16.059999999999999</v>
      </c>
      <c r="S12" s="30"/>
      <c r="T12" s="29">
        <v>5.3689999999999998</v>
      </c>
      <c r="U12" s="34"/>
      <c r="V12" s="35">
        <v>5.0810000000000004</v>
      </c>
      <c r="W12" s="128"/>
      <c r="X12" s="124">
        <v>9.4589999999999996</v>
      </c>
    </row>
    <row r="13" spans="1:24" s="139" customFormat="1" ht="15.75" thickBot="1" x14ac:dyDescent="0.25">
      <c r="A13" s="131" t="s">
        <v>20</v>
      </c>
      <c r="B13" s="134">
        <v>1.657</v>
      </c>
      <c r="C13" s="135">
        <v>3.89</v>
      </c>
      <c r="D13" s="136">
        <v>0.61599999999999999</v>
      </c>
      <c r="E13" s="137">
        <v>0.52600000000000002</v>
      </c>
      <c r="F13" s="134">
        <v>1.2709999999999999</v>
      </c>
      <c r="G13" s="135">
        <v>1.728</v>
      </c>
      <c r="H13" s="134">
        <v>1.258</v>
      </c>
      <c r="I13" s="135"/>
      <c r="J13" s="138">
        <v>1.5629999999999999</v>
      </c>
      <c r="K13" s="137">
        <v>1.1759999999999999</v>
      </c>
      <c r="L13" s="134">
        <v>1.5529999999999999</v>
      </c>
      <c r="M13" s="135">
        <v>1.4410000000000001</v>
      </c>
      <c r="N13" s="136">
        <v>1.024</v>
      </c>
      <c r="O13" s="137">
        <v>1.071</v>
      </c>
      <c r="P13" s="132">
        <v>1.1000000000000001</v>
      </c>
      <c r="Q13" s="137">
        <v>1.071</v>
      </c>
      <c r="R13" s="132">
        <v>2.39</v>
      </c>
      <c r="S13" s="137"/>
      <c r="T13" s="132">
        <v>1.1859999999999999</v>
      </c>
      <c r="U13" s="137"/>
      <c r="V13" s="131">
        <v>0.61199999999999999</v>
      </c>
      <c r="W13" s="133"/>
      <c r="X13" s="131">
        <v>0.748</v>
      </c>
    </row>
    <row r="14" spans="1:24" ht="15.75" thickBot="1" x14ac:dyDescent="0.25">
      <c r="A14" s="43" t="s">
        <v>64</v>
      </c>
      <c r="B14" s="141">
        <v>44</v>
      </c>
      <c r="C14" s="142">
        <v>62</v>
      </c>
      <c r="D14" s="143">
        <v>10</v>
      </c>
      <c r="E14" s="141">
        <v>4</v>
      </c>
      <c r="F14" s="143">
        <v>22</v>
      </c>
      <c r="G14" s="141">
        <v>19</v>
      </c>
      <c r="H14" s="143">
        <v>7</v>
      </c>
      <c r="I14" s="141"/>
      <c r="J14" s="143">
        <v>15</v>
      </c>
      <c r="K14" s="141">
        <v>14</v>
      </c>
      <c r="L14" s="267">
        <v>36</v>
      </c>
      <c r="M14" s="142">
        <v>22</v>
      </c>
      <c r="N14" s="140">
        <v>13</v>
      </c>
      <c r="O14" s="141">
        <v>6</v>
      </c>
      <c r="P14" s="143">
        <v>18</v>
      </c>
      <c r="Q14" s="141">
        <v>13</v>
      </c>
      <c r="R14" s="143">
        <v>31</v>
      </c>
      <c r="S14" s="141"/>
      <c r="T14" s="143">
        <v>10</v>
      </c>
      <c r="U14" s="141"/>
      <c r="V14" s="144">
        <v>3</v>
      </c>
      <c r="W14" s="24"/>
      <c r="X14" s="144">
        <v>6</v>
      </c>
    </row>
    <row r="15" spans="1:24" s="53" customFormat="1" ht="15" x14ac:dyDescent="0.2">
      <c r="A15" s="204" t="s">
        <v>77</v>
      </c>
      <c r="B15" s="205">
        <f>+B16/35.5</f>
        <v>2.859154929577465</v>
      </c>
      <c r="C15" s="206"/>
      <c r="D15" s="207">
        <f>+D16/35.5</f>
        <v>6.6394366197183095</v>
      </c>
      <c r="E15" s="208"/>
      <c r="F15" s="209">
        <f>+F16/35.5</f>
        <v>6.6253521126760564</v>
      </c>
      <c r="G15" s="208"/>
      <c r="H15" s="210">
        <f>+H16/35.5</f>
        <v>1.2028169014084509</v>
      </c>
      <c r="I15" s="208"/>
      <c r="J15" s="207">
        <f>+J16/35.5</f>
        <v>2.6535211267605634</v>
      </c>
      <c r="K15" s="208"/>
      <c r="L15" s="207">
        <f>+L16/35.5</f>
        <v>0.6704225352112676</v>
      </c>
      <c r="M15" s="208"/>
      <c r="N15" s="207">
        <f>+N16/35.5</f>
        <v>0.62816901408450709</v>
      </c>
      <c r="O15" s="208"/>
      <c r="P15" s="209">
        <f>+P16/35.5</f>
        <v>0.52957746478873247</v>
      </c>
      <c r="Q15" s="208"/>
      <c r="R15" s="209">
        <f>+R16/35.5</f>
        <v>0.6816901408450704</v>
      </c>
      <c r="S15" s="211"/>
      <c r="T15" s="107">
        <f>+T16/35.5</f>
        <v>0.79718309859154934</v>
      </c>
      <c r="U15" s="212"/>
      <c r="V15" s="204"/>
      <c r="W15" s="52"/>
      <c r="X15" s="204"/>
    </row>
    <row r="16" spans="1:24" s="53" customFormat="1" ht="15" x14ac:dyDescent="0.2">
      <c r="A16" s="41" t="s">
        <v>78</v>
      </c>
      <c r="B16" s="145">
        <v>101.5</v>
      </c>
      <c r="C16" s="45"/>
      <c r="D16" s="146">
        <v>235.7</v>
      </c>
      <c r="E16" s="46"/>
      <c r="F16" s="47">
        <v>235.2</v>
      </c>
      <c r="G16" s="46"/>
      <c r="H16" s="48">
        <v>42.7</v>
      </c>
      <c r="I16" s="46"/>
      <c r="J16" s="147">
        <v>94.2</v>
      </c>
      <c r="K16" s="46"/>
      <c r="L16" s="148">
        <v>23.8</v>
      </c>
      <c r="M16" s="49"/>
      <c r="N16" s="149">
        <v>22.3</v>
      </c>
      <c r="O16" s="108"/>
      <c r="P16" s="47">
        <v>18.8</v>
      </c>
      <c r="Q16" s="46"/>
      <c r="R16" s="47">
        <v>24.2</v>
      </c>
      <c r="S16" s="50"/>
      <c r="T16" s="129">
        <v>28.3</v>
      </c>
      <c r="U16" s="42"/>
      <c r="V16" s="41">
        <v>98.3</v>
      </c>
      <c r="W16" s="52"/>
      <c r="X16" s="41"/>
    </row>
    <row r="17" spans="1:40" ht="15.75" thickBot="1" x14ac:dyDescent="0.25">
      <c r="A17" s="36" t="s">
        <v>38</v>
      </c>
      <c r="B17" s="51">
        <v>2.84</v>
      </c>
      <c r="C17" s="42"/>
      <c r="D17" s="55">
        <v>5.59</v>
      </c>
      <c r="E17" s="56"/>
      <c r="F17" s="51">
        <v>5.59</v>
      </c>
      <c r="G17" s="56"/>
      <c r="H17" s="54">
        <v>1.07</v>
      </c>
      <c r="I17" s="56"/>
      <c r="J17" s="55">
        <v>2.35</v>
      </c>
      <c r="K17" s="56"/>
      <c r="L17" s="55">
        <v>1.1499999999999999</v>
      </c>
      <c r="M17" s="56"/>
      <c r="N17" s="57">
        <v>1.1499999999999999</v>
      </c>
      <c r="O17" s="56"/>
      <c r="P17" s="51">
        <v>1.07</v>
      </c>
      <c r="Q17" s="56"/>
      <c r="R17" s="51">
        <v>1.42</v>
      </c>
      <c r="S17" s="42"/>
      <c r="T17" s="129">
        <v>0.7</v>
      </c>
      <c r="U17" s="42"/>
      <c r="V17" s="36">
        <v>2.35</v>
      </c>
      <c r="W17" s="24"/>
      <c r="X17" s="36"/>
    </row>
    <row r="18" spans="1:40" ht="15" x14ac:dyDescent="0.2">
      <c r="A18" s="28" t="s">
        <v>22</v>
      </c>
      <c r="B18" s="10" t="s">
        <v>51</v>
      </c>
      <c r="C18" s="11"/>
      <c r="D18" s="10" t="s">
        <v>51</v>
      </c>
      <c r="E18" s="11"/>
      <c r="F18" s="10" t="s">
        <v>51</v>
      </c>
      <c r="G18" s="58"/>
      <c r="H18" s="10" t="s">
        <v>51</v>
      </c>
      <c r="I18" s="58"/>
      <c r="J18" s="10" t="s">
        <v>51</v>
      </c>
      <c r="K18" s="58"/>
      <c r="L18" s="10" t="s">
        <v>51</v>
      </c>
      <c r="M18" s="11"/>
      <c r="N18" s="150" t="s">
        <v>51</v>
      </c>
      <c r="O18" s="59"/>
      <c r="P18" s="10" t="s">
        <v>51</v>
      </c>
      <c r="Q18" s="11"/>
      <c r="R18" s="10">
        <v>0.9</v>
      </c>
      <c r="S18" s="11"/>
      <c r="T18" s="10" t="s">
        <v>51</v>
      </c>
      <c r="U18" s="11"/>
      <c r="V18" s="10" t="s">
        <v>51</v>
      </c>
      <c r="W18" s="12"/>
      <c r="X18" s="1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</row>
    <row r="19" spans="1:40" ht="15" x14ac:dyDescent="0.2">
      <c r="A19" s="36" t="s">
        <v>23</v>
      </c>
      <c r="B19" s="51">
        <v>0.5</v>
      </c>
      <c r="C19" s="42"/>
      <c r="D19" s="51">
        <v>0.5</v>
      </c>
      <c r="E19" s="42"/>
      <c r="F19" s="51">
        <v>0.3</v>
      </c>
      <c r="G19" s="8"/>
      <c r="H19" s="54">
        <v>0.7</v>
      </c>
      <c r="I19" s="56"/>
      <c r="J19" s="51">
        <v>0.6</v>
      </c>
      <c r="K19" s="56"/>
      <c r="L19" s="51">
        <v>0.5</v>
      </c>
      <c r="M19" s="42"/>
      <c r="N19" s="151">
        <v>0.4</v>
      </c>
      <c r="O19" s="61"/>
      <c r="P19" s="51">
        <v>0.4</v>
      </c>
      <c r="Q19" s="56"/>
      <c r="R19" s="51">
        <v>0.4</v>
      </c>
      <c r="S19" s="42"/>
      <c r="T19" s="129">
        <v>0.5</v>
      </c>
      <c r="U19" s="42"/>
      <c r="V19" s="36">
        <v>0.4</v>
      </c>
      <c r="W19" s="24"/>
      <c r="X19" s="36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</row>
    <row r="20" spans="1:40" ht="15" x14ac:dyDescent="0.2">
      <c r="A20" s="36" t="s">
        <v>42</v>
      </c>
      <c r="B20" s="51">
        <v>7.2</v>
      </c>
      <c r="C20" s="42"/>
      <c r="D20" s="55">
        <v>7.7</v>
      </c>
      <c r="E20" s="56"/>
      <c r="F20" s="51">
        <v>3.7</v>
      </c>
      <c r="G20" s="56"/>
      <c r="H20" s="54">
        <v>4.0999999999999996</v>
      </c>
      <c r="I20" s="56"/>
      <c r="J20" s="55">
        <v>4.4000000000000004</v>
      </c>
      <c r="K20" s="56"/>
      <c r="L20" s="55">
        <v>5.5</v>
      </c>
      <c r="M20" s="42"/>
      <c r="N20" s="151">
        <v>5.4</v>
      </c>
      <c r="O20" s="61"/>
      <c r="P20" s="51">
        <v>5.6</v>
      </c>
      <c r="Q20" s="56"/>
      <c r="R20" s="51">
        <v>8.9</v>
      </c>
      <c r="S20" s="42"/>
      <c r="T20" s="129">
        <v>1</v>
      </c>
      <c r="U20" s="42"/>
      <c r="V20" s="44">
        <v>3.5</v>
      </c>
      <c r="W20" s="24"/>
      <c r="X20" s="44"/>
    </row>
    <row r="21" spans="1:40" ht="15" x14ac:dyDescent="0.2">
      <c r="A21" s="36" t="s">
        <v>43</v>
      </c>
      <c r="B21" s="152">
        <v>0</v>
      </c>
      <c r="C21" s="62"/>
      <c r="D21" s="148">
        <v>0</v>
      </c>
      <c r="E21" s="46"/>
      <c r="F21" s="51">
        <v>0</v>
      </c>
      <c r="G21" s="46"/>
      <c r="H21" s="54">
        <v>0</v>
      </c>
      <c r="I21" s="46"/>
      <c r="J21" s="55">
        <v>0</v>
      </c>
      <c r="K21" s="46"/>
      <c r="L21" s="55">
        <v>0</v>
      </c>
      <c r="M21" s="62"/>
      <c r="N21" s="153">
        <v>0</v>
      </c>
      <c r="O21" s="63"/>
      <c r="P21" s="51">
        <v>0</v>
      </c>
      <c r="Q21" s="46"/>
      <c r="R21" s="51">
        <v>0</v>
      </c>
      <c r="S21" s="50"/>
      <c r="T21" s="129">
        <v>0</v>
      </c>
      <c r="U21" s="42"/>
      <c r="V21" s="36">
        <v>0</v>
      </c>
      <c r="W21" s="24"/>
      <c r="X21" s="36"/>
    </row>
    <row r="22" spans="1:40" ht="15" x14ac:dyDescent="0.2">
      <c r="A22" s="36" t="s">
        <v>30</v>
      </c>
      <c r="B22" s="47">
        <v>0.3</v>
      </c>
      <c r="C22" s="64"/>
      <c r="D22" s="47">
        <v>0</v>
      </c>
      <c r="E22" s="65"/>
      <c r="F22" s="47">
        <v>0.3</v>
      </c>
      <c r="G22" s="65"/>
      <c r="H22" s="146">
        <v>0.1</v>
      </c>
      <c r="I22" s="56"/>
      <c r="J22" s="47">
        <v>0.1</v>
      </c>
      <c r="K22" s="65"/>
      <c r="L22" s="47">
        <v>0.2</v>
      </c>
      <c r="M22" s="65"/>
      <c r="N22" s="146">
        <v>0.1</v>
      </c>
      <c r="O22" s="65"/>
      <c r="P22" s="47">
        <v>0.5</v>
      </c>
      <c r="Q22" s="65"/>
      <c r="R22" s="47">
        <v>0.8</v>
      </c>
      <c r="S22" s="42"/>
      <c r="T22" s="47">
        <v>0.2</v>
      </c>
      <c r="U22" s="42"/>
      <c r="V22" s="66">
        <v>0.3</v>
      </c>
      <c r="W22" s="24"/>
      <c r="X22" s="66"/>
    </row>
    <row r="23" spans="1:40" ht="15.75" thickBot="1" x14ac:dyDescent="0.25">
      <c r="A23" s="57" t="s">
        <v>45</v>
      </c>
      <c r="B23" s="67">
        <v>9.1999999999999993</v>
      </c>
      <c r="C23" s="68"/>
      <c r="D23" s="154">
        <v>6.7</v>
      </c>
      <c r="E23" s="69"/>
      <c r="F23" s="67">
        <v>4.2</v>
      </c>
      <c r="G23" s="69"/>
      <c r="H23" s="155">
        <v>2.5</v>
      </c>
      <c r="I23" s="69"/>
      <c r="J23" s="154">
        <v>2.5</v>
      </c>
      <c r="K23" s="69"/>
      <c r="L23" s="154">
        <v>2.5</v>
      </c>
      <c r="M23" s="69"/>
      <c r="N23" s="154">
        <v>2.5</v>
      </c>
      <c r="O23" s="69"/>
      <c r="P23" s="156">
        <v>2.5</v>
      </c>
      <c r="Q23" s="69"/>
      <c r="R23" s="67">
        <v>2.5</v>
      </c>
      <c r="S23" s="70"/>
      <c r="T23" s="157">
        <v>2.5</v>
      </c>
      <c r="U23" s="22"/>
      <c r="V23" s="57">
        <v>3.3</v>
      </c>
      <c r="W23" s="24"/>
      <c r="X23" s="57"/>
    </row>
    <row r="24" spans="1:40" ht="15" x14ac:dyDescent="0.2">
      <c r="A24" s="28" t="s">
        <v>36</v>
      </c>
      <c r="B24" s="71">
        <v>4</v>
      </c>
      <c r="C24" s="73"/>
      <c r="D24" s="158">
        <v>5.8</v>
      </c>
      <c r="E24" s="74"/>
      <c r="F24" s="71">
        <v>5.2</v>
      </c>
      <c r="G24" s="74"/>
      <c r="H24" s="72">
        <v>3.8</v>
      </c>
      <c r="I24" s="75"/>
      <c r="J24" s="158">
        <v>3.6</v>
      </c>
      <c r="K24" s="74"/>
      <c r="L24" s="158">
        <v>7.4</v>
      </c>
      <c r="M24" s="74"/>
      <c r="N24" s="158">
        <v>8.6</v>
      </c>
      <c r="O24" s="74"/>
      <c r="P24" s="71">
        <v>10.6</v>
      </c>
      <c r="Q24" s="74"/>
      <c r="R24" s="71">
        <v>2</v>
      </c>
      <c r="S24" s="76"/>
      <c r="T24" s="71">
        <v>4.2</v>
      </c>
      <c r="U24" s="76"/>
      <c r="V24" s="77">
        <v>4.2</v>
      </c>
      <c r="W24" s="24"/>
      <c r="X24" s="77"/>
    </row>
    <row r="25" spans="1:40" ht="15" x14ac:dyDescent="0.2">
      <c r="A25" s="36" t="s">
        <v>37</v>
      </c>
      <c r="B25" s="47">
        <f>+B26*50</f>
        <v>104.5</v>
      </c>
      <c r="C25" s="64"/>
      <c r="D25" s="146">
        <f>+D26*50</f>
        <v>135.5</v>
      </c>
      <c r="E25" s="65"/>
      <c r="F25" s="47">
        <f>+F26*50</f>
        <v>122.50000000000001</v>
      </c>
      <c r="G25" s="65"/>
      <c r="H25" s="48">
        <f>+H26*50</f>
        <v>110.5</v>
      </c>
      <c r="I25" s="65"/>
      <c r="J25" s="146">
        <f>+J26*50</f>
        <v>99</v>
      </c>
      <c r="K25" s="65"/>
      <c r="L25" s="146">
        <f>+L26*50</f>
        <v>246.5</v>
      </c>
      <c r="M25" s="65"/>
      <c r="N25" s="146">
        <f>+N26*50</f>
        <v>288</v>
      </c>
      <c r="O25" s="65"/>
      <c r="P25" s="47">
        <f>+P26*50</f>
        <v>376.49999999999994</v>
      </c>
      <c r="Q25" s="65"/>
      <c r="R25" s="47">
        <f>+R26*50</f>
        <v>30.000000000000004</v>
      </c>
      <c r="S25" s="56"/>
      <c r="T25" s="159">
        <f>+T26*50</f>
        <v>128.00000000000003</v>
      </c>
      <c r="U25" s="64"/>
      <c r="V25" s="66">
        <f>+V26*50</f>
        <v>111.00000000000001</v>
      </c>
      <c r="W25" s="24"/>
      <c r="X25" s="66"/>
    </row>
    <row r="26" spans="1:40" ht="15" x14ac:dyDescent="0.2">
      <c r="A26" s="36" t="s">
        <v>33</v>
      </c>
      <c r="B26" s="78">
        <f>B24-B28</f>
        <v>2.09</v>
      </c>
      <c r="C26" s="64"/>
      <c r="D26" s="146">
        <f>D24-D28</f>
        <v>2.71</v>
      </c>
      <c r="E26" s="65"/>
      <c r="F26" s="47">
        <f>F24-F28</f>
        <v>2.4500000000000002</v>
      </c>
      <c r="G26" s="65"/>
      <c r="H26" s="48">
        <f>H24-H28</f>
        <v>2.21</v>
      </c>
      <c r="I26" s="65"/>
      <c r="J26" s="146">
        <f>J24-J28</f>
        <v>1.98</v>
      </c>
      <c r="K26" s="65"/>
      <c r="L26" s="146">
        <f>L24-L28</f>
        <v>4.93</v>
      </c>
      <c r="M26" s="65"/>
      <c r="N26" s="146">
        <f>N24-N28</f>
        <v>5.76</v>
      </c>
      <c r="O26" s="65"/>
      <c r="P26" s="47">
        <f>P24-P28</f>
        <v>7.5299999999999994</v>
      </c>
      <c r="Q26" s="65"/>
      <c r="R26" s="47">
        <f>R24-R28</f>
        <v>0.60000000000000009</v>
      </c>
      <c r="S26" s="56"/>
      <c r="T26" s="159">
        <f>T24-T28</f>
        <v>2.5600000000000005</v>
      </c>
      <c r="U26" s="64"/>
      <c r="V26" s="66">
        <f>V24-V28</f>
        <v>2.2200000000000002</v>
      </c>
      <c r="W26" s="24"/>
      <c r="X26" s="66"/>
      <c r="Y26" s="2" t="s">
        <v>46</v>
      </c>
    </row>
    <row r="27" spans="1:40" ht="15" x14ac:dyDescent="0.2">
      <c r="A27" s="36" t="s">
        <v>35</v>
      </c>
      <c r="B27" s="47">
        <f>+B26*20</f>
        <v>41.8</v>
      </c>
      <c r="C27" s="64"/>
      <c r="D27" s="146">
        <f>+D26*20</f>
        <v>54.2</v>
      </c>
      <c r="E27" s="65"/>
      <c r="F27" s="47">
        <f>+F26*20</f>
        <v>49</v>
      </c>
      <c r="G27" s="65"/>
      <c r="H27" s="48">
        <f>+H26*20</f>
        <v>44.2</v>
      </c>
      <c r="I27" s="65"/>
      <c r="J27" s="146">
        <f>+J26*20</f>
        <v>39.6</v>
      </c>
      <c r="K27" s="65"/>
      <c r="L27" s="146">
        <f>+L26*20</f>
        <v>98.6</v>
      </c>
      <c r="M27" s="65"/>
      <c r="N27" s="146">
        <f>+N26*20</f>
        <v>115.19999999999999</v>
      </c>
      <c r="O27" s="65"/>
      <c r="P27" s="47">
        <f>+P26*20</f>
        <v>150.6</v>
      </c>
      <c r="Q27" s="65"/>
      <c r="R27" s="47">
        <f>+R26*20</f>
        <v>12.000000000000002</v>
      </c>
      <c r="S27" s="79"/>
      <c r="T27" s="159">
        <f>+T26*20</f>
        <v>51.20000000000001</v>
      </c>
      <c r="U27" s="64"/>
      <c r="V27" s="66">
        <f>+V26*20</f>
        <v>44.400000000000006</v>
      </c>
      <c r="W27" s="24"/>
      <c r="X27" s="66"/>
    </row>
    <row r="28" spans="1:40" ht="15" x14ac:dyDescent="0.2">
      <c r="A28" s="36" t="s">
        <v>24</v>
      </c>
      <c r="B28" s="78">
        <v>1.91</v>
      </c>
      <c r="C28" s="81"/>
      <c r="D28" s="160">
        <v>3.09</v>
      </c>
      <c r="E28" s="81"/>
      <c r="F28" s="78">
        <v>2.75</v>
      </c>
      <c r="G28" s="81"/>
      <c r="H28" s="80">
        <v>1.59</v>
      </c>
      <c r="I28" s="81"/>
      <c r="J28" s="160">
        <v>1.62</v>
      </c>
      <c r="K28" s="81"/>
      <c r="L28" s="160">
        <v>2.4700000000000002</v>
      </c>
      <c r="M28" s="81"/>
      <c r="N28" s="160">
        <v>2.84</v>
      </c>
      <c r="O28" s="81"/>
      <c r="P28" s="78">
        <v>3.07</v>
      </c>
      <c r="Q28" s="81"/>
      <c r="R28" s="78">
        <v>1.4</v>
      </c>
      <c r="S28" s="82"/>
      <c r="T28" s="161">
        <v>1.64</v>
      </c>
      <c r="U28" s="82"/>
      <c r="V28" s="83">
        <v>1.98</v>
      </c>
      <c r="W28" s="24"/>
      <c r="X28" s="83"/>
    </row>
    <row r="29" spans="1:40" ht="15.75" thickBot="1" x14ac:dyDescent="0.25">
      <c r="A29" s="57" t="s">
        <v>34</v>
      </c>
      <c r="B29" s="198">
        <f>+B28*12</f>
        <v>22.919999999999998</v>
      </c>
      <c r="C29" s="203"/>
      <c r="D29" s="162">
        <f>+D28*12</f>
        <v>37.08</v>
      </c>
      <c r="E29" s="86"/>
      <c r="F29" s="84">
        <f>+F28*12</f>
        <v>33</v>
      </c>
      <c r="G29" s="86"/>
      <c r="H29" s="85">
        <f>+H28*12</f>
        <v>19.080000000000002</v>
      </c>
      <c r="I29" s="86"/>
      <c r="J29" s="162">
        <f>+J28*12</f>
        <v>19.440000000000001</v>
      </c>
      <c r="K29" s="86"/>
      <c r="L29" s="162">
        <f>+L28*12</f>
        <v>29.64</v>
      </c>
      <c r="M29" s="86"/>
      <c r="N29" s="162">
        <f>+N28*12</f>
        <v>34.08</v>
      </c>
      <c r="O29" s="86"/>
      <c r="P29" s="84">
        <f>+P28*12</f>
        <v>36.839999999999996</v>
      </c>
      <c r="Q29" s="86"/>
      <c r="R29" s="198">
        <f>+R28*12</f>
        <v>16.799999999999997</v>
      </c>
      <c r="S29" s="87"/>
      <c r="T29" s="163">
        <f>+T28*12</f>
        <v>19.68</v>
      </c>
      <c r="U29" s="87"/>
      <c r="V29" s="88">
        <f>+V28*12</f>
        <v>23.759999999999998</v>
      </c>
      <c r="W29" s="24"/>
      <c r="X29" s="88"/>
    </row>
    <row r="30" spans="1:40" ht="15" x14ac:dyDescent="0.2">
      <c r="A30" s="44" t="s">
        <v>44</v>
      </c>
      <c r="B30" s="166">
        <v>0.06</v>
      </c>
      <c r="C30" s="164"/>
      <c r="D30" s="201">
        <v>0.1</v>
      </c>
      <c r="E30" s="104"/>
      <c r="F30" s="165">
        <v>0.1</v>
      </c>
      <c r="G30" s="104"/>
      <c r="H30" s="165">
        <v>0.04</v>
      </c>
      <c r="I30" s="105"/>
      <c r="J30" s="165">
        <v>0.06</v>
      </c>
      <c r="K30" s="104"/>
      <c r="L30" s="166">
        <v>0.04</v>
      </c>
      <c r="M30" s="104"/>
      <c r="N30" s="165">
        <v>0.05</v>
      </c>
      <c r="O30" s="104"/>
      <c r="P30" s="167">
        <v>0.05</v>
      </c>
      <c r="Q30" s="197"/>
      <c r="R30" s="200">
        <v>0.04</v>
      </c>
      <c r="S30" s="89"/>
      <c r="T30" s="55">
        <v>0.05</v>
      </c>
      <c r="U30" s="7"/>
      <c r="V30" s="44">
        <v>0.06</v>
      </c>
      <c r="W30" s="24"/>
      <c r="X30" s="44"/>
    </row>
    <row r="31" spans="1:40" ht="15.75" customHeight="1" x14ac:dyDescent="0.2">
      <c r="A31" s="36" t="s">
        <v>31</v>
      </c>
      <c r="B31" s="193" t="s">
        <v>50</v>
      </c>
      <c r="C31" s="56" t="s">
        <v>57</v>
      </c>
      <c r="D31" s="129" t="s">
        <v>50</v>
      </c>
      <c r="E31" s="54" t="s">
        <v>50</v>
      </c>
      <c r="F31" s="51" t="s">
        <v>50</v>
      </c>
      <c r="G31" s="54" t="s">
        <v>50</v>
      </c>
      <c r="H31" s="51" t="s">
        <v>50</v>
      </c>
      <c r="I31" s="61"/>
      <c r="J31" s="51" t="s">
        <v>50</v>
      </c>
      <c r="K31" s="129" t="s">
        <v>50</v>
      </c>
      <c r="L31" s="51" t="s">
        <v>50</v>
      </c>
      <c r="M31" s="54" t="s">
        <v>50</v>
      </c>
      <c r="N31" s="51" t="s">
        <v>50</v>
      </c>
      <c r="O31" s="54" t="s">
        <v>50</v>
      </c>
      <c r="P31" s="51" t="s">
        <v>50</v>
      </c>
      <c r="Q31" s="54" t="s">
        <v>50</v>
      </c>
      <c r="R31" s="36" t="s">
        <v>57</v>
      </c>
      <c r="S31" s="192"/>
      <c r="T31" s="55" t="s">
        <v>50</v>
      </c>
      <c r="U31" s="42"/>
      <c r="V31" s="36" t="s">
        <v>50</v>
      </c>
      <c r="W31" s="24"/>
      <c r="X31" s="55"/>
    </row>
    <row r="32" spans="1:40" ht="15.75" customHeight="1" x14ac:dyDescent="0.2">
      <c r="A32" s="23" t="s">
        <v>53</v>
      </c>
      <c r="B32" s="193" t="s">
        <v>50</v>
      </c>
      <c r="C32" s="56" t="s">
        <v>50</v>
      </c>
      <c r="D32" s="129" t="s">
        <v>50</v>
      </c>
      <c r="E32" s="54" t="s">
        <v>50</v>
      </c>
      <c r="F32" s="51" t="s">
        <v>50</v>
      </c>
      <c r="G32" s="54" t="s">
        <v>50</v>
      </c>
      <c r="H32" s="51" t="s">
        <v>50</v>
      </c>
      <c r="I32" s="61"/>
      <c r="J32" s="51" t="s">
        <v>50</v>
      </c>
      <c r="K32" s="54" t="s">
        <v>50</v>
      </c>
      <c r="L32" s="51" t="s">
        <v>50</v>
      </c>
      <c r="M32" s="54" t="s">
        <v>50</v>
      </c>
      <c r="N32" s="51" t="s">
        <v>50</v>
      </c>
      <c r="O32" s="54" t="s">
        <v>50</v>
      </c>
      <c r="P32" s="51" t="s">
        <v>50</v>
      </c>
      <c r="Q32" s="54" t="s">
        <v>50</v>
      </c>
      <c r="R32" s="36" t="s">
        <v>50</v>
      </c>
      <c r="S32" s="123"/>
      <c r="T32" s="55" t="s">
        <v>50</v>
      </c>
      <c r="U32" s="42"/>
      <c r="V32" s="36" t="s">
        <v>50</v>
      </c>
      <c r="W32" s="24"/>
      <c r="X32" s="55"/>
    </row>
    <row r="33" spans="1:25" ht="15.75" customHeight="1" thickBot="1" x14ac:dyDescent="0.25">
      <c r="A33" s="23" t="s">
        <v>32</v>
      </c>
      <c r="B33" s="195" t="s">
        <v>50</v>
      </c>
      <c r="C33" s="18" t="s">
        <v>50</v>
      </c>
      <c r="D33" s="202" t="s">
        <v>57</v>
      </c>
      <c r="E33" s="54">
        <v>0.4</v>
      </c>
      <c r="F33" s="14" t="s">
        <v>50</v>
      </c>
      <c r="G33" s="14" t="s">
        <v>57</v>
      </c>
      <c r="H33" s="51" t="s">
        <v>50</v>
      </c>
      <c r="I33" s="15"/>
      <c r="J33" s="14" t="s">
        <v>50</v>
      </c>
      <c r="K33" s="54" t="s">
        <v>50</v>
      </c>
      <c r="L33" s="14" t="s">
        <v>50</v>
      </c>
      <c r="M33" s="54" t="s">
        <v>50</v>
      </c>
      <c r="N33" s="14" t="s">
        <v>50</v>
      </c>
      <c r="O33" s="54" t="s">
        <v>50</v>
      </c>
      <c r="P33" s="14" t="s">
        <v>50</v>
      </c>
      <c r="Q33" s="54" t="s">
        <v>50</v>
      </c>
      <c r="R33" s="57" t="s">
        <v>50</v>
      </c>
      <c r="S33" s="194"/>
      <c r="T33" s="55" t="s">
        <v>50</v>
      </c>
      <c r="U33" s="42"/>
      <c r="V33" s="57" t="s">
        <v>50</v>
      </c>
      <c r="W33" s="24"/>
      <c r="X33" s="55"/>
    </row>
    <row r="34" spans="1:25" ht="15.75" thickBot="1" x14ac:dyDescent="0.25">
      <c r="A34" s="43" t="s">
        <v>21</v>
      </c>
      <c r="B34" s="25">
        <v>2.0099999999999998</v>
      </c>
      <c r="C34" s="26"/>
      <c r="D34" s="110">
        <v>3.28</v>
      </c>
      <c r="E34" s="112"/>
      <c r="F34" s="168">
        <v>3.47</v>
      </c>
      <c r="G34" s="111"/>
      <c r="H34" s="110">
        <v>0.78</v>
      </c>
      <c r="I34" s="111"/>
      <c r="J34" s="110">
        <v>1.75</v>
      </c>
      <c r="K34" s="112"/>
      <c r="L34" s="169">
        <v>0.6</v>
      </c>
      <c r="M34" s="97"/>
      <c r="N34" s="113">
        <v>0.55000000000000004</v>
      </c>
      <c r="O34" s="109"/>
      <c r="P34" s="110">
        <v>0.46</v>
      </c>
      <c r="Q34" s="111"/>
      <c r="R34" s="199">
        <v>1.42</v>
      </c>
      <c r="S34" s="112"/>
      <c r="T34" s="113">
        <v>0.48</v>
      </c>
      <c r="U34" s="112"/>
      <c r="V34" s="43">
        <v>1.62</v>
      </c>
      <c r="W34" s="98"/>
      <c r="X34" s="43"/>
    </row>
    <row r="35" spans="1:25" s="92" customFormat="1" ht="15" customHeight="1" x14ac:dyDescent="0.2">
      <c r="A35" s="90" t="s">
        <v>26</v>
      </c>
      <c r="B35" s="224" t="s">
        <v>48</v>
      </c>
      <c r="C35" s="225"/>
      <c r="D35" s="240" t="s">
        <v>48</v>
      </c>
      <c r="E35" s="241"/>
      <c r="F35" s="240" t="s">
        <v>60</v>
      </c>
      <c r="G35" s="241"/>
      <c r="H35" s="240" t="s">
        <v>67</v>
      </c>
      <c r="I35" s="241"/>
      <c r="J35" s="224" t="s">
        <v>49</v>
      </c>
      <c r="K35" s="225"/>
      <c r="L35" s="240" t="s">
        <v>49</v>
      </c>
      <c r="M35" s="241"/>
      <c r="N35" s="240" t="s">
        <v>47</v>
      </c>
      <c r="O35" s="225"/>
      <c r="P35" s="240" t="s">
        <v>47</v>
      </c>
      <c r="Q35" s="225"/>
      <c r="R35" s="252"/>
      <c r="S35" s="253"/>
      <c r="T35" s="224" t="s">
        <v>48</v>
      </c>
      <c r="U35" s="225"/>
      <c r="V35" s="240" t="s">
        <v>67</v>
      </c>
      <c r="W35" s="241"/>
      <c r="X35" s="170" t="s">
        <v>66</v>
      </c>
    </row>
    <row r="36" spans="1:25" s="92" customFormat="1" ht="15" customHeight="1" x14ac:dyDescent="0.2">
      <c r="A36" s="93" t="s">
        <v>26</v>
      </c>
      <c r="B36" s="222" t="s">
        <v>59</v>
      </c>
      <c r="C36" s="223"/>
      <c r="D36" s="240" t="s">
        <v>47</v>
      </c>
      <c r="E36" s="225"/>
      <c r="F36" s="224" t="s">
        <v>49</v>
      </c>
      <c r="G36" s="225"/>
      <c r="H36" s="240" t="s">
        <v>48</v>
      </c>
      <c r="I36" s="241"/>
      <c r="J36" s="240" t="s">
        <v>48</v>
      </c>
      <c r="K36" s="241"/>
      <c r="L36" s="222" t="s">
        <v>59</v>
      </c>
      <c r="M36" s="223"/>
      <c r="N36" s="240" t="s">
        <v>48</v>
      </c>
      <c r="O36" s="241"/>
      <c r="P36" s="250" t="s">
        <v>73</v>
      </c>
      <c r="Q36" s="251"/>
      <c r="R36" s="240"/>
      <c r="S36" s="241"/>
      <c r="T36" s="250" t="s">
        <v>73</v>
      </c>
      <c r="U36" s="251"/>
      <c r="V36" s="222" t="s">
        <v>59</v>
      </c>
      <c r="W36" s="223"/>
      <c r="X36" s="91" t="s">
        <v>48</v>
      </c>
      <c r="Y36" s="94"/>
    </row>
    <row r="37" spans="1:25" s="92" customFormat="1" ht="15" customHeight="1" thickBot="1" x14ac:dyDescent="0.25">
      <c r="A37" s="93" t="s">
        <v>26</v>
      </c>
      <c r="B37" s="224" t="s">
        <v>71</v>
      </c>
      <c r="C37" s="225"/>
      <c r="D37" s="222" t="s">
        <v>59</v>
      </c>
      <c r="E37" s="223"/>
      <c r="F37" s="224" t="s">
        <v>72</v>
      </c>
      <c r="G37" s="225"/>
      <c r="H37" s="242"/>
      <c r="I37" s="243"/>
      <c r="J37" s="222" t="s">
        <v>59</v>
      </c>
      <c r="K37" s="223"/>
      <c r="L37" s="240" t="s">
        <v>48</v>
      </c>
      <c r="M37" s="241"/>
      <c r="N37" s="240" t="s">
        <v>65</v>
      </c>
      <c r="O37" s="225"/>
      <c r="P37" s="240" t="s">
        <v>49</v>
      </c>
      <c r="Q37" s="241"/>
      <c r="R37" s="224"/>
      <c r="S37" s="225"/>
      <c r="T37" s="220" t="s">
        <v>47</v>
      </c>
      <c r="U37" s="221"/>
      <c r="V37" s="224" t="s">
        <v>48</v>
      </c>
      <c r="W37" s="225"/>
      <c r="X37" s="170" t="s">
        <v>67</v>
      </c>
    </row>
    <row r="38" spans="1:25" s="92" customFormat="1" ht="19.5" customHeight="1" thickBot="1" x14ac:dyDescent="0.25">
      <c r="A38" s="95" t="s">
        <v>26</v>
      </c>
      <c r="B38" s="224"/>
      <c r="C38" s="225"/>
      <c r="D38" s="220"/>
      <c r="E38" s="221"/>
      <c r="F38" s="224"/>
      <c r="G38" s="225"/>
      <c r="H38" s="224"/>
      <c r="I38" s="225"/>
      <c r="J38" s="240" t="s">
        <v>47</v>
      </c>
      <c r="K38" s="225"/>
      <c r="L38" s="220"/>
      <c r="M38" s="221"/>
      <c r="N38" s="224"/>
      <c r="O38" s="225"/>
      <c r="P38" s="240" t="s">
        <v>74</v>
      </c>
      <c r="Q38" s="241"/>
      <c r="R38" s="261"/>
      <c r="S38" s="262"/>
      <c r="T38" s="248"/>
      <c r="U38" s="249"/>
      <c r="V38" s="220"/>
      <c r="W38" s="221"/>
      <c r="X38" s="96"/>
    </row>
    <row r="39" spans="1:25" ht="15" x14ac:dyDescent="0.2">
      <c r="A39" s="44" t="s">
        <v>58</v>
      </c>
      <c r="B39" s="172">
        <v>2</v>
      </c>
      <c r="C39" s="58">
        <v>1</v>
      </c>
      <c r="D39" s="115">
        <v>9</v>
      </c>
      <c r="E39" s="263">
        <v>26</v>
      </c>
      <c r="F39" s="215">
        <v>0</v>
      </c>
      <c r="G39" s="58">
        <v>5</v>
      </c>
      <c r="H39" s="219">
        <v>1</v>
      </c>
      <c r="I39" s="58">
        <v>0</v>
      </c>
      <c r="J39" s="215">
        <v>0</v>
      </c>
      <c r="K39" s="11">
        <v>36</v>
      </c>
      <c r="L39" s="10">
        <v>6</v>
      </c>
      <c r="M39" s="58">
        <v>41</v>
      </c>
      <c r="N39" s="219">
        <v>4</v>
      </c>
      <c r="O39" s="58">
        <v>72</v>
      </c>
      <c r="P39" s="215">
        <v>0</v>
      </c>
      <c r="Q39" s="173">
        <v>2</v>
      </c>
      <c r="R39" s="171">
        <v>2</v>
      </c>
      <c r="S39" s="7"/>
      <c r="T39" s="215">
        <v>3</v>
      </c>
      <c r="U39" s="11"/>
      <c r="V39" s="44">
        <v>0</v>
      </c>
      <c r="W39" s="24"/>
      <c r="X39" s="44">
        <v>1</v>
      </c>
    </row>
    <row r="40" spans="1:25" ht="15" x14ac:dyDescent="0.2">
      <c r="A40" s="36" t="s">
        <v>39</v>
      </c>
      <c r="B40" s="55">
        <v>2</v>
      </c>
      <c r="C40" s="56">
        <v>2</v>
      </c>
      <c r="D40" s="214">
        <v>2</v>
      </c>
      <c r="E40" s="56">
        <v>8</v>
      </c>
      <c r="F40" s="214">
        <v>2</v>
      </c>
      <c r="G40" s="56">
        <v>44</v>
      </c>
      <c r="H40" s="216">
        <v>0</v>
      </c>
      <c r="I40" s="56">
        <v>0</v>
      </c>
      <c r="J40" s="214">
        <v>5</v>
      </c>
      <c r="K40" s="42">
        <v>8</v>
      </c>
      <c r="L40" s="213">
        <v>7</v>
      </c>
      <c r="M40" s="56">
        <v>55</v>
      </c>
      <c r="N40" s="216">
        <v>8</v>
      </c>
      <c r="O40" s="56">
        <v>29</v>
      </c>
      <c r="P40" s="214">
        <v>3</v>
      </c>
      <c r="Q40" s="56">
        <v>5</v>
      </c>
      <c r="R40" s="216">
        <v>0</v>
      </c>
      <c r="S40" s="174"/>
      <c r="T40" s="214">
        <v>3</v>
      </c>
      <c r="U40" s="42"/>
      <c r="V40" s="36">
        <v>3</v>
      </c>
      <c r="W40" s="24"/>
      <c r="X40" s="36">
        <v>3</v>
      </c>
    </row>
    <row r="41" spans="1:25" ht="15" x14ac:dyDescent="0.2">
      <c r="A41" s="36" t="s">
        <v>40</v>
      </c>
      <c r="B41" s="55">
        <v>0</v>
      </c>
      <c r="C41" s="56">
        <v>0</v>
      </c>
      <c r="D41" s="214">
        <v>0</v>
      </c>
      <c r="E41" s="56">
        <v>3</v>
      </c>
      <c r="F41" s="214">
        <v>1</v>
      </c>
      <c r="G41" s="56">
        <v>0</v>
      </c>
      <c r="H41" s="216">
        <v>0</v>
      </c>
      <c r="I41" s="56">
        <v>0</v>
      </c>
      <c r="J41" s="214">
        <v>0</v>
      </c>
      <c r="K41" s="42">
        <v>0</v>
      </c>
      <c r="L41" s="213">
        <v>0</v>
      </c>
      <c r="M41" s="56">
        <v>0</v>
      </c>
      <c r="N41" s="216">
        <v>0</v>
      </c>
      <c r="O41" s="56">
        <v>0</v>
      </c>
      <c r="P41" s="214">
        <v>0</v>
      </c>
      <c r="Q41" s="56">
        <v>0</v>
      </c>
      <c r="R41" s="216">
        <v>0</v>
      </c>
      <c r="S41" s="42"/>
      <c r="T41" s="214">
        <v>0</v>
      </c>
      <c r="U41" s="42"/>
      <c r="V41" s="36">
        <v>0</v>
      </c>
      <c r="W41" s="24"/>
      <c r="X41" s="36">
        <v>0</v>
      </c>
    </row>
    <row r="42" spans="1:25" ht="15" x14ac:dyDescent="0.2">
      <c r="A42" s="36" t="s">
        <v>41</v>
      </c>
      <c r="B42" s="55">
        <v>0</v>
      </c>
      <c r="C42" s="56">
        <v>0</v>
      </c>
      <c r="D42" s="214">
        <v>0</v>
      </c>
      <c r="E42" s="56">
        <v>0</v>
      </c>
      <c r="F42" s="146">
        <v>0</v>
      </c>
      <c r="G42" s="56">
        <v>0</v>
      </c>
      <c r="H42" s="171">
        <v>0</v>
      </c>
      <c r="I42" s="8"/>
      <c r="J42" s="175">
        <v>0</v>
      </c>
      <c r="K42" s="7"/>
      <c r="L42" s="213">
        <v>0</v>
      </c>
      <c r="M42" s="56"/>
      <c r="N42" s="216">
        <v>0</v>
      </c>
      <c r="O42" s="56"/>
      <c r="P42" s="214">
        <v>0</v>
      </c>
      <c r="Q42" s="56"/>
      <c r="R42" s="54">
        <v>0</v>
      </c>
      <c r="S42" s="56"/>
      <c r="T42" s="55"/>
      <c r="U42" s="42"/>
      <c r="V42" s="36">
        <v>0</v>
      </c>
      <c r="W42" s="24"/>
      <c r="X42" s="36"/>
    </row>
    <row r="43" spans="1:25" ht="15.75" thickBot="1" x14ac:dyDescent="0.25">
      <c r="A43" s="57" t="s">
        <v>27</v>
      </c>
      <c r="B43" s="176">
        <v>0</v>
      </c>
      <c r="C43" s="18">
        <v>0</v>
      </c>
      <c r="D43" s="217">
        <v>0</v>
      </c>
      <c r="E43" s="18">
        <v>0</v>
      </c>
      <c r="F43" s="22">
        <v>0</v>
      </c>
      <c r="G43" s="18">
        <v>0</v>
      </c>
      <c r="H43" s="218">
        <v>0</v>
      </c>
      <c r="I43" s="18"/>
      <c r="J43" s="217">
        <v>0</v>
      </c>
      <c r="K43" s="22"/>
      <c r="L43" s="217">
        <v>0</v>
      </c>
      <c r="M43" s="18"/>
      <c r="N43" s="218">
        <v>0</v>
      </c>
      <c r="O43" s="18"/>
      <c r="P43" s="217">
        <v>0</v>
      </c>
      <c r="Q43" s="18"/>
      <c r="R43" s="177">
        <v>0</v>
      </c>
      <c r="S43" s="17"/>
      <c r="T43" s="176"/>
      <c r="U43" s="22"/>
      <c r="V43" s="57">
        <v>0</v>
      </c>
      <c r="W43" s="24"/>
      <c r="X43" s="57"/>
    </row>
    <row r="44" spans="1:25" ht="15.75" thickBot="1" x14ac:dyDescent="0.25">
      <c r="A44" s="178" t="s">
        <v>29</v>
      </c>
      <c r="B44" s="179"/>
      <c r="C44" s="180">
        <v>6</v>
      </c>
      <c r="D44" s="181"/>
      <c r="E44" s="182">
        <v>5.3</v>
      </c>
      <c r="F44" s="183"/>
      <c r="G44" s="182">
        <v>4.3</v>
      </c>
      <c r="H44" s="184"/>
      <c r="I44" s="185">
        <v>6</v>
      </c>
      <c r="J44" s="186"/>
      <c r="K44" s="187">
        <v>3</v>
      </c>
      <c r="L44" s="184"/>
      <c r="M44" s="185">
        <v>5</v>
      </c>
      <c r="N44" s="186"/>
      <c r="O44" s="188">
        <v>5</v>
      </c>
      <c r="P44" s="184"/>
      <c r="Q44" s="188">
        <v>10</v>
      </c>
      <c r="R44" s="168"/>
      <c r="S44" s="97"/>
      <c r="T44" s="189"/>
      <c r="U44" s="190"/>
      <c r="V44" s="191">
        <v>10</v>
      </c>
      <c r="W44" s="24"/>
      <c r="X44" s="191"/>
    </row>
    <row r="45" spans="1:25" ht="15" x14ac:dyDescent="0.2">
      <c r="A45" s="28" t="s">
        <v>28</v>
      </c>
      <c r="B45" s="232" t="s">
        <v>56</v>
      </c>
      <c r="C45" s="233"/>
      <c r="D45" s="232" t="s">
        <v>61</v>
      </c>
      <c r="E45" s="233"/>
      <c r="F45" s="232" t="s">
        <v>56</v>
      </c>
      <c r="G45" s="233"/>
      <c r="H45" s="247"/>
      <c r="I45" s="247"/>
      <c r="J45" s="247" t="s">
        <v>56</v>
      </c>
      <c r="K45" s="247"/>
      <c r="L45" s="232" t="s">
        <v>56</v>
      </c>
      <c r="M45" s="233"/>
      <c r="N45" s="247" t="s">
        <v>62</v>
      </c>
      <c r="O45" s="233"/>
      <c r="P45" s="229" t="s">
        <v>55</v>
      </c>
      <c r="Q45" s="230"/>
      <c r="R45" s="232"/>
      <c r="S45" s="260"/>
      <c r="T45" s="232"/>
      <c r="U45" s="233"/>
      <c r="V45" s="28" t="s">
        <v>63</v>
      </c>
      <c r="W45" s="24"/>
      <c r="X45" s="28"/>
    </row>
    <row r="46" spans="1:25" ht="15.75" thickBot="1" x14ac:dyDescent="0.25">
      <c r="A46" s="36" t="s">
        <v>28</v>
      </c>
      <c r="B46" s="229" t="s">
        <v>63</v>
      </c>
      <c r="C46" s="230"/>
      <c r="D46" s="229" t="s">
        <v>62</v>
      </c>
      <c r="E46" s="230"/>
      <c r="F46" s="229"/>
      <c r="G46" s="230"/>
      <c r="H46" s="229"/>
      <c r="I46" s="230"/>
      <c r="J46" s="231" t="s">
        <v>62</v>
      </c>
      <c r="K46" s="231"/>
      <c r="L46" s="229" t="s">
        <v>62</v>
      </c>
      <c r="M46" s="230"/>
      <c r="N46" s="231" t="s">
        <v>56</v>
      </c>
      <c r="O46" s="230"/>
      <c r="P46" s="258" t="s">
        <v>69</v>
      </c>
      <c r="Q46" s="259"/>
      <c r="R46" s="229"/>
      <c r="S46" s="230"/>
      <c r="T46" s="229"/>
      <c r="U46" s="230"/>
      <c r="V46" s="36" t="s">
        <v>55</v>
      </c>
      <c r="W46" s="98"/>
      <c r="X46" s="36"/>
    </row>
    <row r="47" spans="1:25" ht="15.75" thickBot="1" x14ac:dyDescent="0.25">
      <c r="A47" s="57" t="s">
        <v>28</v>
      </c>
      <c r="B47" s="227"/>
      <c r="C47" s="228"/>
      <c r="D47" s="227" t="s">
        <v>63</v>
      </c>
      <c r="E47" s="228"/>
      <c r="F47" s="226"/>
      <c r="G47" s="226"/>
      <c r="H47" s="227"/>
      <c r="I47" s="226"/>
      <c r="J47" s="255"/>
      <c r="K47" s="256"/>
      <c r="L47" s="229"/>
      <c r="M47" s="230"/>
      <c r="N47" s="226" t="s">
        <v>55</v>
      </c>
      <c r="O47" s="228"/>
      <c r="P47" s="227" t="s">
        <v>70</v>
      </c>
      <c r="Q47" s="228"/>
      <c r="R47" s="227"/>
      <c r="S47" s="228"/>
      <c r="T47" s="227"/>
      <c r="U47" s="226"/>
      <c r="V47" s="196" t="s">
        <v>56</v>
      </c>
      <c r="W47" s="98"/>
      <c r="X47" s="196"/>
    </row>
    <row r="48" spans="1:25" ht="15" x14ac:dyDescent="0.2">
      <c r="O48" s="99"/>
      <c r="Q48" s="100"/>
      <c r="T48" s="257"/>
      <c r="U48" s="257"/>
    </row>
    <row r="49" spans="1:24" ht="23.25" x14ac:dyDescent="0.35">
      <c r="A49" s="268" t="s">
        <v>75</v>
      </c>
      <c r="B49" s="268"/>
      <c r="C49" s="268"/>
      <c r="D49" s="268"/>
      <c r="E49" s="268"/>
      <c r="F49" s="268"/>
      <c r="G49" s="265"/>
      <c r="H49" s="102"/>
      <c r="I49" s="102"/>
    </row>
    <row r="50" spans="1:24" s="102" customFormat="1" ht="23.25" x14ac:dyDescent="0.35">
      <c r="A50" s="268" t="s">
        <v>76</v>
      </c>
      <c r="B50" s="268"/>
      <c r="C50" s="268"/>
      <c r="D50" s="268"/>
      <c r="E50" s="268"/>
      <c r="F50" s="268"/>
      <c r="G50" s="265"/>
      <c r="V50" s="103"/>
      <c r="X50" s="103"/>
    </row>
    <row r="51" spans="1:24" s="102" customFormat="1" ht="20.25" customHeight="1" x14ac:dyDescent="0.35">
      <c r="A51" s="268" t="s">
        <v>79</v>
      </c>
      <c r="B51" s="268"/>
      <c r="C51" s="268"/>
      <c r="D51" s="268"/>
      <c r="E51" s="268"/>
      <c r="F51" s="268"/>
      <c r="G51" s="265"/>
      <c r="V51" s="103"/>
      <c r="X51" s="103"/>
    </row>
    <row r="52" spans="1:24" s="102" customFormat="1" ht="20.25" customHeight="1" x14ac:dyDescent="0.35">
      <c r="A52" s="268" t="s">
        <v>80</v>
      </c>
      <c r="B52" s="268"/>
      <c r="C52" s="268"/>
      <c r="D52" s="268"/>
      <c r="E52" s="268"/>
      <c r="F52" s="268"/>
      <c r="G52" s="265"/>
      <c r="V52" s="103"/>
      <c r="X52" s="103"/>
    </row>
    <row r="53" spans="1:24" s="102" customFormat="1" ht="20.25" customHeight="1" x14ac:dyDescent="0.35">
      <c r="A53" s="268" t="s">
        <v>84</v>
      </c>
      <c r="B53" s="268"/>
      <c r="C53" s="268"/>
      <c r="D53" s="268"/>
      <c r="E53" s="268"/>
      <c r="F53" s="268"/>
      <c r="G53" s="265"/>
      <c r="V53" s="103"/>
      <c r="X53" s="103"/>
    </row>
    <row r="54" spans="1:24" s="102" customFormat="1" ht="20.25" customHeight="1" x14ac:dyDescent="0.35">
      <c r="A54" s="268" t="s">
        <v>85</v>
      </c>
      <c r="B54" s="268"/>
      <c r="C54" s="268"/>
      <c r="D54" s="268"/>
      <c r="E54" s="268"/>
      <c r="F54" s="268"/>
      <c r="G54" s="265"/>
      <c r="V54" s="103"/>
      <c r="X54" s="103"/>
    </row>
    <row r="55" spans="1:24" s="102" customFormat="1" ht="20.25" customHeight="1" x14ac:dyDescent="0.35">
      <c r="A55" s="264" t="s">
        <v>83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V55" s="103"/>
      <c r="X55" s="103"/>
    </row>
    <row r="56" spans="1:24" s="102" customFormat="1" ht="20.25" customHeight="1" x14ac:dyDescent="0.35">
      <c r="A56" s="264" t="s">
        <v>81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V56" s="103"/>
      <c r="X56" s="103"/>
    </row>
    <row r="57" spans="1:24" s="102" customFormat="1" ht="20.25" customHeight="1" x14ac:dyDescent="0.2">
      <c r="V57" s="103"/>
      <c r="X57" s="103"/>
    </row>
    <row r="58" spans="1:24" s="102" customFormat="1" ht="20.25" customHeight="1" x14ac:dyDescent="0.2">
      <c r="V58" s="103"/>
      <c r="X58" s="103"/>
    </row>
    <row r="59" spans="1:24" ht="20.25" customHeight="1" x14ac:dyDescent="0.3">
      <c r="A59" s="266"/>
      <c r="B59" s="266"/>
      <c r="C59" s="266"/>
      <c r="D59" s="266"/>
      <c r="E59" s="266"/>
      <c r="F59" s="266"/>
      <c r="G59" s="266"/>
    </row>
  </sheetData>
  <mergeCells count="88">
    <mergeCell ref="A55:S55"/>
    <mergeCell ref="A56:O56"/>
    <mergeCell ref="V35:W35"/>
    <mergeCell ref="P2:Q2"/>
    <mergeCell ref="J37:K37"/>
    <mergeCell ref="J47:K47"/>
    <mergeCell ref="T48:U48"/>
    <mergeCell ref="P46:Q46"/>
    <mergeCell ref="P45:Q45"/>
    <mergeCell ref="L45:M45"/>
    <mergeCell ref="L46:M46"/>
    <mergeCell ref="R45:S45"/>
    <mergeCell ref="N46:O46"/>
    <mergeCell ref="N37:O37"/>
    <mergeCell ref="N47:O47"/>
    <mergeCell ref="T47:U47"/>
    <mergeCell ref="T46:U46"/>
    <mergeCell ref="N36:O36"/>
    <mergeCell ref="R38:S38"/>
    <mergeCell ref="R46:S46"/>
    <mergeCell ref="P38:Q38"/>
    <mergeCell ref="P37:Q37"/>
    <mergeCell ref="R36:S36"/>
    <mergeCell ref="P36:Q36"/>
    <mergeCell ref="P35:Q35"/>
    <mergeCell ref="J1:K1"/>
    <mergeCell ref="T45:U45"/>
    <mergeCell ref="T2:U2"/>
    <mergeCell ref="D45:E45"/>
    <mergeCell ref="F36:G36"/>
    <mergeCell ref="H35:I35"/>
    <mergeCell ref="N45:O45"/>
    <mergeCell ref="L38:M38"/>
    <mergeCell ref="T38:U38"/>
    <mergeCell ref="T37:U37"/>
    <mergeCell ref="T36:U36"/>
    <mergeCell ref="H45:I45"/>
    <mergeCell ref="J45:K45"/>
    <mergeCell ref="R35:S35"/>
    <mergeCell ref="L35:M35"/>
    <mergeCell ref="L36:M36"/>
    <mergeCell ref="T35:U35"/>
    <mergeCell ref="R37:S37"/>
    <mergeCell ref="F2:G2"/>
    <mergeCell ref="L2:M2"/>
    <mergeCell ref="N2:O2"/>
    <mergeCell ref="N35:O35"/>
    <mergeCell ref="N38:O38"/>
    <mergeCell ref="J35:K35"/>
    <mergeCell ref="J38:K38"/>
    <mergeCell ref="H36:I36"/>
    <mergeCell ref="H37:I37"/>
    <mergeCell ref="J36:K36"/>
    <mergeCell ref="L37:M37"/>
    <mergeCell ref="R2:S2"/>
    <mergeCell ref="H2:I2"/>
    <mergeCell ref="J2:K2"/>
    <mergeCell ref="B2:C2"/>
    <mergeCell ref="D2:E2"/>
    <mergeCell ref="B47:C47"/>
    <mergeCell ref="D47:E47"/>
    <mergeCell ref="B36:C36"/>
    <mergeCell ref="B35:C35"/>
    <mergeCell ref="D35:E35"/>
    <mergeCell ref="B38:C38"/>
    <mergeCell ref="B45:C45"/>
    <mergeCell ref="B37:C37"/>
    <mergeCell ref="D37:E37"/>
    <mergeCell ref="D36:E36"/>
    <mergeCell ref="B46:C46"/>
    <mergeCell ref="D46:E46"/>
    <mergeCell ref="D38:E38"/>
    <mergeCell ref="F45:G45"/>
    <mergeCell ref="H46:I46"/>
    <mergeCell ref="F35:G35"/>
    <mergeCell ref="V38:W38"/>
    <mergeCell ref="V36:W36"/>
    <mergeCell ref="V37:W37"/>
    <mergeCell ref="F47:G47"/>
    <mergeCell ref="R47:S47"/>
    <mergeCell ref="L47:M47"/>
    <mergeCell ref="H47:I47"/>
    <mergeCell ref="H38:I38"/>
    <mergeCell ref="F46:G46"/>
    <mergeCell ref="J46:K46"/>
    <mergeCell ref="P47:Q47"/>
    <mergeCell ref="F38:G38"/>
    <mergeCell ref="F37:G37"/>
  </mergeCells>
  <phoneticPr fontId="3" type="noConversion"/>
  <pageMargins left="0.75" right="0.75" top="1" bottom="1" header="0.5" footer="0.5"/>
  <pageSetup scale="47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D1" sqref="D1:D1048576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יולי</vt:lpstr>
      <vt:lpstr>Sheet2</vt:lpstr>
      <vt:lpstr>Sheet3</vt:lpstr>
      <vt:lpstr>יולי!OLE_LINK2</vt:lpstr>
    </vt:vector>
  </TitlesOfParts>
  <Company>Ecostream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Gidi Sagi</dc:creator>
  <cp:lastModifiedBy>Igal Givon</cp:lastModifiedBy>
  <cp:lastPrinted>2012-08-21T09:25:09Z</cp:lastPrinted>
  <dcterms:created xsi:type="dcterms:W3CDTF">2007-05-22T06:38:59Z</dcterms:created>
  <dcterms:modified xsi:type="dcterms:W3CDTF">2018-08-23T09:00:43Z</dcterms:modified>
</cp:coreProperties>
</file>